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720" windowWidth="28800" windowHeight="11016" tabRatio="500"/>
  </bookViews>
  <sheets>
    <sheet name="Conversion Worksheet" sheetId="2" r:id="rId1"/>
    <sheet name="% Solids Chart" sheetId="4" r:id="rId2"/>
  </sheets>
  <definedNames>
    <definedName name="_xlnm.Print_Area" localSheetId="1">'% Solids Chart'!$A$1:$K$251</definedName>
    <definedName name="_xlnm.Print_Area" localSheetId="0">'Conversion Worksheet'!$A$1:$M$61</definedName>
    <definedName name="_xlnm.Print_Titles" localSheetId="1">'% Solids Chart'!$1:$1</definedName>
  </definedNames>
  <calcPr calcId="171027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2"/>
  <c r="C44"/>
  <c r="B22"/>
  <c r="F18"/>
  <c r="F22"/>
  <c r="B31"/>
  <c r="F31"/>
  <c r="E37"/>
  <c r="G44"/>
  <c r="C47"/>
  <c r="G54"/>
  <c r="C29"/>
  <c r="B24"/>
  <c r="F24"/>
  <c r="C45"/>
  <c r="J54"/>
  <c r="G45"/>
  <c r="C48"/>
  <c r="G55"/>
  <c r="J55"/>
  <c r="J56"/>
</calcChain>
</file>

<file path=xl/sharedStrings.xml><?xml version="1.0" encoding="utf-8"?>
<sst xmlns="http://schemas.openxmlformats.org/spreadsheetml/2006/main" count="109" uniqueCount="59">
  <si>
    <t>gal</t>
  </si>
  <si>
    <t xml:space="preserve"> =</t>
  </si>
  <si>
    <t>Conversion example</t>
  </si>
  <si>
    <t>Inventory</t>
  </si>
  <si>
    <t>Total Inventory</t>
  </si>
  <si>
    <t>Conc.</t>
  </si>
  <si>
    <t>50 brix Cranberry Juice Concentrate</t>
  </si>
  <si>
    <t>Sweetened Dried Cranberries</t>
  </si>
  <si>
    <t>lbs. Fruit Solids</t>
  </si>
  <si>
    <t xml:space="preserve">Conversion rate of </t>
  </si>
  <si>
    <t>lbs.</t>
  </si>
  <si>
    <t>Use the % Solids Chart</t>
  </si>
  <si>
    <t>from</t>
  </si>
  <si>
    <t>For SDCs</t>
  </si>
  <si>
    <t>Juice</t>
  </si>
  <si>
    <t>For either Juice or Conc.</t>
  </si>
  <si>
    <t>lbs. per gal.</t>
  </si>
  <si>
    <t>PROCESSED CRANBERRY CONVERSIONS SHEET</t>
  </si>
  <si>
    <t>Key</t>
  </si>
  <si>
    <t xml:space="preserve">Conc. = </t>
  </si>
  <si>
    <t>AND</t>
  </si>
  <si>
    <t>OR</t>
  </si>
  <si>
    <t xml:space="preserve">1 gal. </t>
  </si>
  <si>
    <t>brix juice weighs</t>
  </si>
  <si>
    <t>lbs. raw fruit</t>
  </si>
  <si>
    <t>bbls raw fruit</t>
  </si>
  <si>
    <t xml:space="preserve">1 gal. of 50 brix Conc. has </t>
  </si>
  <si>
    <t>SDCs</t>
  </si>
  <si>
    <t xml:space="preserve">SDCs = </t>
  </si>
  <si>
    <t xml:space="preserve">   9.121   </t>
  </si>
  <si>
    <t xml:space="preserve">   9.005 </t>
  </si>
  <si>
    <t>1.5995 </t>
  </si>
  <si>
    <t>8.936 </t>
  </si>
  <si>
    <t xml:space="preserve"> 1.5039  </t>
  </si>
  <si>
    <t>9.762 </t>
  </si>
  <si>
    <t xml:space="preserve">    0.6781    </t>
  </si>
  <si>
    <t># F.S. Gal.</t>
  </si>
  <si>
    <t>#Gallon</t>
  </si>
  <si>
    <t>% Solids</t>
  </si>
  <si>
    <t>Production</t>
  </si>
  <si>
    <t>1 gal.  Juice of</t>
  </si>
  <si>
    <t>Brix has</t>
  </si>
  <si>
    <t>Multiple the gallons of Conc. produced by the conversion rate above to determine the gallons of Juice produced</t>
  </si>
  <si>
    <t>Use the % Solids Brix Chart to enter the pounds per gallon for the juice produced in your system</t>
  </si>
  <si>
    <t>Enter inventory counts to determine barrel equivalencies using Conc. and SDC conversion rates</t>
  </si>
  <si>
    <t>Conversion Rate</t>
  </si>
  <si>
    <t>=</t>
  </si>
  <si>
    <t>DETERMINE WEIGHT OF JUICE PRODUCED IN YOUR SYSYTEM</t>
  </si>
  <si>
    <t>ALLOCATE THE POUNDS FROM THE 100 POUNDS OF FRUIT</t>
  </si>
  <si>
    <t>CONVERT GALLONS OF CONCENTRATE TO POUNDS OF JUICE</t>
  </si>
  <si>
    <t>A.</t>
  </si>
  <si>
    <t>B.</t>
  </si>
  <si>
    <t>C.</t>
  </si>
  <si>
    <t>D.</t>
  </si>
  <si>
    <t>Use the % Solids Brix Chart to determine the lbs. of fruit solids for the juice produced in your system</t>
  </si>
  <si>
    <t>100 lbs. of fruit allocates to:</t>
  </si>
  <si>
    <t>DETERMINE CONVERSION RATES FOR CONC. AND SDC TO ONE POUND OF FRUIT</t>
  </si>
  <si>
    <t>Allocate pounds of raw fruit used in an SDC process</t>
  </si>
  <si>
    <r>
      <t xml:space="preserve">Enter the gallons of 50 Brix Concentrate (Conc.) and pounds SDCs produced in </t>
    </r>
    <r>
      <rPr>
        <b/>
        <i/>
        <u/>
        <sz val="10"/>
        <color theme="1"/>
        <rFont val="Arial"/>
        <family val="2"/>
      </rPr>
      <t>your</t>
    </r>
    <r>
      <rPr>
        <b/>
        <i/>
        <sz val="10"/>
        <color theme="1"/>
        <rFont val="Arial"/>
        <family val="2"/>
      </rPr>
      <t xml:space="preserve"> system from 100 pounds of fruit 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</si>
</sst>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rgb="FF000000"/>
      <name val="Times New Roman"/>
      <charset val="204"/>
    </font>
    <font>
      <u/>
      <sz val="12"/>
      <color theme="10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/>
    </xf>
    <xf numFmtId="0" fontId="11" fillId="0" borderId="0" xfId="12" applyFont="1" applyBorder="1" applyAlignment="1" applyProtection="1">
      <alignment horizontal="left"/>
    </xf>
    <xf numFmtId="164" fontId="7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11" fillId="0" borderId="0" xfId="12" applyFont="1" applyFill="1" applyBorder="1" applyAlignment="1" applyProtection="1"/>
    <xf numFmtId="0" fontId="12" fillId="0" borderId="0" xfId="0" applyFont="1" applyFill="1" applyBorder="1" applyAlignment="1"/>
    <xf numFmtId="164" fontId="9" fillId="0" borderId="0" xfId="0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64" fontId="9" fillId="2" borderId="15" xfId="0" applyNumberFormat="1" applyFont="1" applyFill="1" applyBorder="1" applyAlignment="1">
      <alignment horizontal="left"/>
    </xf>
    <xf numFmtId="0" fontId="7" fillId="0" borderId="15" xfId="0" applyFont="1" applyFill="1" applyBorder="1" applyAlignment="1">
      <alignment horizontal="center"/>
    </xf>
    <xf numFmtId="0" fontId="3" fillId="0" borderId="0" xfId="0" applyFont="1" applyBorder="1" applyAlignment="1">
      <alignment vertical="top"/>
    </xf>
    <xf numFmtId="166" fontId="19" fillId="0" borderId="14" xfId="11" applyNumberFormat="1" applyFont="1" applyFill="1" applyBorder="1" applyAlignment="1">
      <alignment horizontal="center" vertical="top"/>
    </xf>
    <xf numFmtId="164" fontId="20" fillId="0" borderId="13" xfId="11" applyNumberFormat="1" applyFont="1" applyFill="1" applyBorder="1" applyAlignment="1">
      <alignment horizontal="center" vertical="top"/>
    </xf>
    <xf numFmtId="165" fontId="20" fillId="0" borderId="12" xfId="11" applyNumberFormat="1" applyFont="1" applyFill="1" applyBorder="1" applyAlignment="1">
      <alignment horizontal="center" vertical="top"/>
    </xf>
    <xf numFmtId="0" fontId="20" fillId="0" borderId="0" xfId="11" applyFont="1" applyFill="1" applyBorder="1" applyAlignment="1">
      <alignment horizontal="center" vertical="top"/>
    </xf>
    <xf numFmtId="166" fontId="20" fillId="0" borderId="3" xfId="11" applyNumberFormat="1" applyFont="1" applyFill="1" applyBorder="1" applyAlignment="1">
      <alignment horizontal="center" vertical="top"/>
    </xf>
    <xf numFmtId="164" fontId="20" fillId="0" borderId="0" xfId="11" applyNumberFormat="1" applyFont="1" applyFill="1" applyBorder="1" applyAlignment="1">
      <alignment horizontal="center" vertical="top"/>
    </xf>
    <xf numFmtId="165" fontId="20" fillId="0" borderId="4" xfId="11" applyNumberFormat="1" applyFont="1" applyFill="1" applyBorder="1" applyAlignment="1">
      <alignment horizontal="center" vertical="top"/>
    </xf>
    <xf numFmtId="166" fontId="20" fillId="0" borderId="1" xfId="11" applyNumberFormat="1" applyFont="1" applyFill="1" applyBorder="1" applyAlignment="1">
      <alignment horizontal="center" vertical="top" wrapText="1"/>
    </xf>
    <xf numFmtId="164" fontId="20" fillId="0" borderId="0" xfId="11" applyNumberFormat="1" applyFont="1" applyFill="1" applyBorder="1" applyAlignment="1">
      <alignment horizontal="center" vertical="top" shrinkToFit="1"/>
    </xf>
    <xf numFmtId="165" fontId="20" fillId="0" borderId="2" xfId="11" applyNumberFormat="1" applyFont="1" applyFill="1" applyBorder="1" applyAlignment="1">
      <alignment horizontal="center" vertical="top" shrinkToFit="1"/>
    </xf>
    <xf numFmtId="0" fontId="20" fillId="0" borderId="0" xfId="11" applyFont="1" applyFill="1" applyBorder="1" applyAlignment="1">
      <alignment horizontal="center" vertical="top" wrapText="1"/>
    </xf>
    <xf numFmtId="166" fontId="19" fillId="0" borderId="3" xfId="11" applyNumberFormat="1" applyFont="1" applyFill="1" applyBorder="1" applyAlignment="1">
      <alignment horizontal="center" vertical="top"/>
    </xf>
    <xf numFmtId="166" fontId="20" fillId="0" borderId="3" xfId="11" applyNumberFormat="1" applyFont="1" applyFill="1" applyBorder="1" applyAlignment="1">
      <alignment horizontal="center" vertical="top" wrapText="1"/>
    </xf>
    <xf numFmtId="165" fontId="20" fillId="0" borderId="4" xfId="11" applyNumberFormat="1" applyFont="1" applyFill="1" applyBorder="1" applyAlignment="1">
      <alignment horizontal="center" vertical="top" shrinkToFit="1"/>
    </xf>
    <xf numFmtId="0" fontId="20" fillId="0" borderId="4" xfId="11" applyFont="1" applyFill="1" applyBorder="1" applyAlignment="1">
      <alignment horizontal="center" vertical="top"/>
    </xf>
    <xf numFmtId="166" fontId="19" fillId="0" borderId="5" xfId="11" applyNumberFormat="1" applyFont="1" applyFill="1" applyBorder="1" applyAlignment="1">
      <alignment horizontal="center" vertical="top"/>
    </xf>
    <xf numFmtId="164" fontId="20" fillId="0" borderId="6" xfId="11" applyNumberFormat="1" applyFont="1" applyFill="1" applyBorder="1" applyAlignment="1">
      <alignment horizontal="center" vertical="top"/>
    </xf>
    <xf numFmtId="165" fontId="20" fillId="0" borderId="7" xfId="11" applyNumberFormat="1" applyFont="1" applyFill="1" applyBorder="1" applyAlignment="1">
      <alignment horizontal="center" vertical="top"/>
    </xf>
    <xf numFmtId="166" fontId="20" fillId="0" borderId="5" xfId="11" applyNumberFormat="1" applyFont="1" applyFill="1" applyBorder="1" applyAlignment="1">
      <alignment horizontal="center" vertical="top"/>
    </xf>
    <xf numFmtId="0" fontId="20" fillId="0" borderId="6" xfId="11" applyFont="1" applyFill="1" applyBorder="1" applyAlignment="1">
      <alignment horizontal="center" vertical="top"/>
    </xf>
    <xf numFmtId="0" fontId="20" fillId="0" borderId="7" xfId="11" applyFont="1" applyFill="1" applyBorder="1" applyAlignment="1">
      <alignment horizontal="center" vertical="top"/>
    </xf>
    <xf numFmtId="166" fontId="20" fillId="0" borderId="5" xfId="11" applyNumberFormat="1" applyFont="1" applyFill="1" applyBorder="1" applyAlignment="1">
      <alignment horizontal="center" vertical="top" wrapText="1"/>
    </xf>
    <xf numFmtId="164" fontId="20" fillId="0" borderId="6" xfId="11" applyNumberFormat="1" applyFont="1" applyFill="1" applyBorder="1" applyAlignment="1">
      <alignment horizontal="center" vertical="top" shrinkToFit="1"/>
    </xf>
    <xf numFmtId="165" fontId="20" fillId="0" borderId="7" xfId="11" applyNumberFormat="1" applyFont="1" applyFill="1" applyBorder="1" applyAlignment="1">
      <alignment horizontal="center" vertical="top" shrinkToFit="1"/>
    </xf>
    <xf numFmtId="165" fontId="19" fillId="0" borderId="4" xfId="11" applyNumberFormat="1" applyFont="1" applyFill="1" applyBorder="1" applyAlignment="1">
      <alignment horizontal="center" vertical="top" wrapText="1"/>
    </xf>
    <xf numFmtId="0" fontId="19" fillId="0" borderId="4" xfId="11" applyFont="1" applyFill="1" applyBorder="1" applyAlignment="1">
      <alignment horizontal="center" vertical="top" wrapText="1"/>
    </xf>
    <xf numFmtId="0" fontId="20" fillId="0" borderId="4" xfId="11" applyFont="1" applyFill="1" applyBorder="1" applyAlignment="1">
      <alignment horizontal="center" vertical="top" wrapText="1"/>
    </xf>
    <xf numFmtId="166" fontId="20" fillId="0" borderId="3" xfId="11" applyNumberFormat="1" applyFont="1" applyFill="1" applyBorder="1" applyAlignment="1">
      <alignment horizontal="center" vertical="top" shrinkToFit="1"/>
    </xf>
    <xf numFmtId="0" fontId="19" fillId="0" borderId="0" xfId="11" applyFont="1" applyFill="1" applyBorder="1" applyAlignment="1">
      <alignment horizontal="center" vertical="top" wrapText="1"/>
    </xf>
    <xf numFmtId="166" fontId="20" fillId="0" borderId="0" xfId="11" applyNumberFormat="1" applyFont="1" applyFill="1" applyBorder="1" applyAlignment="1">
      <alignment horizontal="center" vertical="top" shrinkToFit="1"/>
    </xf>
    <xf numFmtId="165" fontId="20" fillId="0" borderId="0" xfId="11" applyNumberFormat="1" applyFont="1" applyFill="1" applyBorder="1" applyAlignment="1">
      <alignment horizontal="center" vertical="top" shrinkToFit="1"/>
    </xf>
    <xf numFmtId="164" fontId="20" fillId="0" borderId="11" xfId="11" applyNumberFormat="1" applyFont="1" applyFill="1" applyBorder="1" applyAlignment="1">
      <alignment horizontal="center" vertical="top" shrinkToFit="1"/>
    </xf>
    <xf numFmtId="165" fontId="20" fillId="0" borderId="10" xfId="11" applyNumberFormat="1" applyFont="1" applyFill="1" applyBorder="1" applyAlignment="1">
      <alignment horizontal="center" vertical="top" shrinkToFit="1"/>
    </xf>
    <xf numFmtId="164" fontId="20" fillId="0" borderId="9" xfId="11" applyNumberFormat="1" applyFont="1" applyFill="1" applyBorder="1" applyAlignment="1">
      <alignment horizontal="center" vertical="top" shrinkToFit="1"/>
    </xf>
    <xf numFmtId="165" fontId="20" fillId="0" borderId="8" xfId="11" applyNumberFormat="1" applyFont="1" applyFill="1" applyBorder="1" applyAlignment="1">
      <alignment horizontal="center" vertical="top" shrinkToFit="1"/>
    </xf>
    <xf numFmtId="166" fontId="20" fillId="0" borderId="5" xfId="11" applyNumberFormat="1" applyFont="1" applyFill="1" applyBorder="1" applyAlignment="1">
      <alignment horizontal="center" vertical="top" shrinkToFit="1"/>
    </xf>
    <xf numFmtId="3" fontId="20" fillId="0" borderId="0" xfId="11" applyNumberFormat="1" applyFont="1" applyFill="1" applyBorder="1" applyAlignment="1">
      <alignment horizontal="center" vertical="top" shrinkToFit="1"/>
    </xf>
    <xf numFmtId="164" fontId="20" fillId="0" borderId="0" xfId="11" applyNumberFormat="1" applyFont="1" applyFill="1" applyBorder="1" applyAlignment="1">
      <alignment horizontal="center" vertical="top" wrapText="1"/>
    </xf>
    <xf numFmtId="165" fontId="20" fillId="0" borderId="4" xfId="11" applyNumberFormat="1" applyFont="1" applyFill="1" applyBorder="1" applyAlignment="1">
      <alignment horizontal="center" vertical="top" wrapText="1"/>
    </xf>
    <xf numFmtId="0" fontId="20" fillId="0" borderId="2" xfId="11" applyFont="1" applyFill="1" applyBorder="1" applyAlignment="1">
      <alignment horizontal="center" vertical="top" wrapText="1"/>
    </xf>
    <xf numFmtId="0" fontId="20" fillId="0" borderId="3" xfId="11" applyFont="1" applyFill="1" applyBorder="1" applyAlignment="1">
      <alignment horizontal="center" vertical="top"/>
    </xf>
    <xf numFmtId="0" fontId="20" fillId="0" borderId="0" xfId="11" applyFont="1" applyFill="1" applyBorder="1" applyAlignment="1">
      <alignment horizontal="center" vertical="center" wrapText="1"/>
    </xf>
    <xf numFmtId="164" fontId="20" fillId="0" borderId="6" xfId="11" applyNumberFormat="1" applyFont="1" applyFill="1" applyBorder="1" applyAlignment="1">
      <alignment horizontal="center" vertical="top" wrapText="1"/>
    </xf>
    <xf numFmtId="165" fontId="20" fillId="0" borderId="7" xfId="11" applyNumberFormat="1" applyFont="1" applyFill="1" applyBorder="1" applyAlignment="1">
      <alignment horizontal="center" vertical="top" wrapText="1"/>
    </xf>
    <xf numFmtId="0" fontId="20" fillId="0" borderId="5" xfId="11" applyFont="1" applyFill="1" applyBorder="1" applyAlignment="1">
      <alignment horizontal="center" vertical="top"/>
    </xf>
    <xf numFmtId="0" fontId="20" fillId="0" borderId="0" xfId="11" applyFont="1" applyFill="1" applyBorder="1" applyAlignment="1">
      <alignment horizontal="center" wrapText="1"/>
    </xf>
    <xf numFmtId="164" fontId="19" fillId="0" borderId="6" xfId="11" applyNumberFormat="1" applyFont="1" applyFill="1" applyBorder="1" applyAlignment="1">
      <alignment horizontal="center" vertical="top" wrapText="1"/>
    </xf>
    <xf numFmtId="0" fontId="19" fillId="0" borderId="7" xfId="11" applyFont="1" applyFill="1" applyBorder="1" applyAlignment="1">
      <alignment horizontal="center" vertical="top" wrapText="1"/>
    </xf>
    <xf numFmtId="0" fontId="19" fillId="0" borderId="6" xfId="11" applyFont="1" applyFill="1" applyBorder="1" applyAlignment="1">
      <alignment horizontal="center" vertical="top" wrapText="1"/>
    </xf>
    <xf numFmtId="0" fontId="20" fillId="0" borderId="0" xfId="11" applyNumberFormat="1" applyFont="1" applyFill="1" applyBorder="1" applyAlignment="1">
      <alignment horizontal="center" vertical="top"/>
    </xf>
    <xf numFmtId="164" fontId="19" fillId="0" borderId="0" xfId="11" applyNumberFormat="1" applyFont="1" applyFill="1" applyBorder="1" applyAlignment="1">
      <alignment horizontal="center" vertical="top"/>
    </xf>
    <xf numFmtId="165" fontId="20" fillId="0" borderId="2" xfId="11" applyNumberFormat="1" applyFont="1" applyFill="1" applyBorder="1" applyAlignment="1">
      <alignment horizontal="center" vertical="top"/>
    </xf>
    <xf numFmtId="0" fontId="20" fillId="0" borderId="6" xfId="11" applyNumberFormat="1" applyFont="1" applyFill="1" applyBorder="1" applyAlignment="1">
      <alignment horizontal="center" vertical="top"/>
    </xf>
    <xf numFmtId="164" fontId="19" fillId="0" borderId="6" xfId="11" applyNumberFormat="1" applyFont="1" applyFill="1" applyBorder="1" applyAlignment="1">
      <alignment horizontal="center" vertical="top"/>
    </xf>
    <xf numFmtId="166" fontId="20" fillId="0" borderId="0" xfId="11" applyNumberFormat="1" applyFont="1" applyFill="1" applyBorder="1" applyAlignment="1">
      <alignment horizontal="center" vertical="top"/>
    </xf>
    <xf numFmtId="165" fontId="20" fillId="0" borderId="0" xfId="11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12" applyFont="1" applyBorder="1" applyAlignment="1" applyProtection="1">
      <alignment horizontal="left"/>
    </xf>
    <xf numFmtId="0" fontId="7" fillId="2" borderId="15" xfId="0" applyFont="1" applyFill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3" fontId="7" fillId="2" borderId="15" xfId="0" applyNumberFormat="1" applyFont="1" applyFill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1" fillId="0" borderId="16" xfId="12" applyFont="1" applyBorder="1" applyAlignment="1" applyProtection="1">
      <alignment horizontal="left"/>
    </xf>
    <xf numFmtId="164" fontId="7" fillId="0" borderId="17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21" fillId="4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3" fontId="15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2" builtinId="8"/>
    <cellStyle name="Normal" xfId="0" builtinId="0"/>
    <cellStyle name="Normal 2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</xdr:colOff>
      <xdr:row>375</xdr:row>
      <xdr:rowOff>2287</xdr:rowOff>
    </xdr:from>
    <xdr:to>
      <xdr:col>0</xdr:col>
      <xdr:colOff>2286</xdr:colOff>
      <xdr:row>378</xdr:row>
      <xdr:rowOff>37847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286" y="61914787"/>
          <a:ext cx="0" cy="530860"/>
        </a:xfrm>
        <a:custGeom>
          <a:avLst/>
          <a:gdLst/>
          <a:ahLst/>
          <a:cxnLst/>
          <a:rect l="0" t="0" r="0" b="0"/>
          <a:pathLst>
            <a:path h="530860">
              <a:moveTo>
                <a:pt x="0" y="530352"/>
              </a:moveTo>
              <a:lnTo>
                <a:pt x="0" y="0"/>
              </a:lnTo>
            </a:path>
          </a:pathLst>
        </a:custGeom>
        <a:ln w="4572">
          <a:solidFill>
            <a:srgbClr val="000000"/>
          </a:solidFill>
        </a:ln>
      </xdr:spPr>
    </xdr:sp>
    <xdr:clientData/>
  </xdr:twoCellAnchor>
  <xdr:absoluteAnchor>
    <xdr:pos x="-6858" y="81349198"/>
    <xdr:ext cx="13970" cy="9560560"/>
    <xdr:grpSp>
      <xdr:nvGrpSpPr>
        <xdr:cNvPr id="3" name="Group 1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-6858" y="81349198"/>
          <a:ext cx="13970" cy="9560560"/>
          <a:chOff x="0" y="0"/>
          <a:chExt cx="13970" cy="9560560"/>
        </a:xfrm>
      </xdr:grpSpPr>
      <xdr:sp macro="" textlink="">
        <xdr:nvSpPr>
          <xdr:cNvPr id="4" name="Shape 16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/>
        </xdr:nvSpPr>
        <xdr:spPr>
          <a:xfrm>
            <a:off x="6858" y="2286"/>
            <a:ext cx="0" cy="631190"/>
          </a:xfrm>
          <a:custGeom>
            <a:avLst/>
            <a:gdLst/>
            <a:ahLst/>
            <a:cxnLst/>
            <a:rect l="0" t="0" r="0" b="0"/>
            <a:pathLst>
              <a:path h="631190">
                <a:moveTo>
                  <a:pt x="0" y="630936"/>
                </a:moveTo>
                <a:lnTo>
                  <a:pt x="0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  <xdr:sp macro="" textlink="">
        <xdr:nvSpPr>
          <xdr:cNvPr id="5" name="Shape 17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/>
        </xdr:nvSpPr>
        <xdr:spPr>
          <a:xfrm>
            <a:off x="6858" y="633222"/>
            <a:ext cx="0" cy="311150"/>
          </a:xfrm>
          <a:custGeom>
            <a:avLst/>
            <a:gdLst/>
            <a:ahLst/>
            <a:cxnLst/>
            <a:rect l="0" t="0" r="0" b="0"/>
            <a:pathLst>
              <a:path h="311150">
                <a:moveTo>
                  <a:pt x="0" y="310895"/>
                </a:moveTo>
                <a:lnTo>
                  <a:pt x="0" y="0"/>
                </a:lnTo>
              </a:path>
            </a:pathLst>
          </a:custGeom>
          <a:ln w="13716">
            <a:solidFill>
              <a:srgbClr val="000000"/>
            </a:solidFill>
          </a:ln>
        </xdr:spPr>
      </xdr:sp>
      <xdr:sp macro="" textlink="">
        <xdr:nvSpPr>
          <xdr:cNvPr id="6" name="Shape 18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/>
        </xdr:nvSpPr>
        <xdr:spPr>
          <a:xfrm>
            <a:off x="6858" y="944117"/>
            <a:ext cx="0" cy="155575"/>
          </a:xfrm>
          <a:custGeom>
            <a:avLst/>
            <a:gdLst/>
            <a:ahLst/>
            <a:cxnLst/>
            <a:rect l="0" t="0" r="0" b="0"/>
            <a:pathLst>
              <a:path h="155575">
                <a:moveTo>
                  <a:pt x="0" y="155447"/>
                </a:moveTo>
                <a:lnTo>
                  <a:pt x="0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  <xdr:sp macro="" textlink="">
        <xdr:nvSpPr>
          <xdr:cNvPr id="7" name="Shape 19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/>
        </xdr:nvSpPr>
        <xdr:spPr>
          <a:xfrm>
            <a:off x="6858" y="1099566"/>
            <a:ext cx="0" cy="946785"/>
          </a:xfrm>
          <a:custGeom>
            <a:avLst/>
            <a:gdLst/>
            <a:ahLst/>
            <a:cxnLst/>
            <a:rect l="0" t="0" r="0" b="0"/>
            <a:pathLst>
              <a:path h="946785">
                <a:moveTo>
                  <a:pt x="0" y="946403"/>
                </a:moveTo>
                <a:lnTo>
                  <a:pt x="0" y="0"/>
                </a:lnTo>
              </a:path>
            </a:pathLst>
          </a:custGeom>
          <a:ln w="13716">
            <a:solidFill>
              <a:srgbClr val="000000"/>
            </a:solidFill>
          </a:ln>
        </xdr:spPr>
      </xdr:sp>
      <xdr:sp macro="" textlink="">
        <xdr:nvSpPr>
          <xdr:cNvPr id="8" name="Shape 20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/>
        </xdr:nvSpPr>
        <xdr:spPr>
          <a:xfrm>
            <a:off x="6858" y="2045970"/>
            <a:ext cx="0" cy="155575"/>
          </a:xfrm>
          <a:custGeom>
            <a:avLst/>
            <a:gdLst/>
            <a:ahLst/>
            <a:cxnLst/>
            <a:rect l="0" t="0" r="0" b="0"/>
            <a:pathLst>
              <a:path h="155575">
                <a:moveTo>
                  <a:pt x="0" y="155447"/>
                </a:moveTo>
                <a:lnTo>
                  <a:pt x="0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  <xdr:sp macro="" textlink="">
        <xdr:nvSpPr>
          <xdr:cNvPr id="9" name="Shape 21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6858" y="2201417"/>
            <a:ext cx="0" cy="1097280"/>
          </a:xfrm>
          <a:custGeom>
            <a:avLst/>
            <a:gdLst/>
            <a:ahLst/>
            <a:cxnLst/>
            <a:rect l="0" t="0" r="0" b="0"/>
            <a:pathLst>
              <a:path h="1097280">
                <a:moveTo>
                  <a:pt x="0" y="1097279"/>
                </a:moveTo>
                <a:lnTo>
                  <a:pt x="0" y="0"/>
                </a:lnTo>
              </a:path>
            </a:pathLst>
          </a:custGeom>
          <a:ln w="13716">
            <a:solidFill>
              <a:srgbClr val="000000"/>
            </a:solidFill>
          </a:ln>
        </xdr:spPr>
      </xdr:sp>
      <xdr:sp macro="" textlink="">
        <xdr:nvSpPr>
          <xdr:cNvPr id="10" name="Shape 22">
            <a:extLst>
              <a:ext uri="{FF2B5EF4-FFF2-40B4-BE49-F238E27FC236}">
                <a16:creationId xmlns:a16="http://schemas.microsoft.com/office/drawing/2014/main" xmlns="" id="{00000000-0008-0000-0100-00000A000000}"/>
              </a:ext>
            </a:extLst>
          </xdr:cNvPr>
          <xdr:cNvSpPr/>
        </xdr:nvSpPr>
        <xdr:spPr>
          <a:xfrm>
            <a:off x="6858" y="3284982"/>
            <a:ext cx="0" cy="169545"/>
          </a:xfrm>
          <a:custGeom>
            <a:avLst/>
            <a:gdLst/>
            <a:ahLst/>
            <a:cxnLst/>
            <a:rect l="0" t="0" r="0" b="0"/>
            <a:pathLst>
              <a:path h="169545">
                <a:moveTo>
                  <a:pt x="0" y="169164"/>
                </a:moveTo>
                <a:lnTo>
                  <a:pt x="0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  <xdr:sp macro="" textlink="">
        <xdr:nvSpPr>
          <xdr:cNvPr id="11" name="Shape 23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/>
        </xdr:nvSpPr>
        <xdr:spPr>
          <a:xfrm>
            <a:off x="6858" y="3454146"/>
            <a:ext cx="0" cy="937260"/>
          </a:xfrm>
          <a:custGeom>
            <a:avLst/>
            <a:gdLst/>
            <a:ahLst/>
            <a:cxnLst/>
            <a:rect l="0" t="0" r="0" b="0"/>
            <a:pathLst>
              <a:path h="937260">
                <a:moveTo>
                  <a:pt x="0" y="937259"/>
                </a:moveTo>
                <a:lnTo>
                  <a:pt x="0" y="0"/>
                </a:lnTo>
              </a:path>
            </a:pathLst>
          </a:custGeom>
          <a:ln w="13716">
            <a:solidFill>
              <a:srgbClr val="000000"/>
            </a:solidFill>
          </a:ln>
        </xdr:spPr>
      </xdr:sp>
      <xdr:sp macro="" textlink="">
        <xdr:nvSpPr>
          <xdr:cNvPr id="12" name="Shape 24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/>
        </xdr:nvSpPr>
        <xdr:spPr>
          <a:xfrm>
            <a:off x="6858" y="4391405"/>
            <a:ext cx="0" cy="160020"/>
          </a:xfrm>
          <a:custGeom>
            <a:avLst/>
            <a:gdLst/>
            <a:ahLst/>
            <a:cxnLst/>
            <a:rect l="0" t="0" r="0" b="0"/>
            <a:pathLst>
              <a:path h="160020">
                <a:moveTo>
                  <a:pt x="0" y="160020"/>
                </a:moveTo>
                <a:lnTo>
                  <a:pt x="0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  <xdr:sp macro="" textlink="">
        <xdr:nvSpPr>
          <xdr:cNvPr id="13" name="Shape 25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/>
        </xdr:nvSpPr>
        <xdr:spPr>
          <a:xfrm>
            <a:off x="6858" y="4551426"/>
            <a:ext cx="0" cy="942340"/>
          </a:xfrm>
          <a:custGeom>
            <a:avLst/>
            <a:gdLst/>
            <a:ahLst/>
            <a:cxnLst/>
            <a:rect l="0" t="0" r="0" b="0"/>
            <a:pathLst>
              <a:path h="942340">
                <a:moveTo>
                  <a:pt x="0" y="941832"/>
                </a:moveTo>
                <a:lnTo>
                  <a:pt x="0" y="0"/>
                </a:lnTo>
              </a:path>
            </a:pathLst>
          </a:custGeom>
          <a:ln w="13716">
            <a:solidFill>
              <a:srgbClr val="000000"/>
            </a:solidFill>
          </a:ln>
        </xdr:spPr>
      </xdr:sp>
      <xdr:sp macro="" textlink="">
        <xdr:nvSpPr>
          <xdr:cNvPr id="14" name="Shape 26">
            <a:extLst>
              <a:ext uri="{FF2B5EF4-FFF2-40B4-BE49-F238E27FC236}">
                <a16:creationId xmlns:a16="http://schemas.microsoft.com/office/drawing/2014/main" xmlns="" id="{00000000-0008-0000-0100-00000E000000}"/>
              </a:ext>
            </a:extLst>
          </xdr:cNvPr>
          <xdr:cNvSpPr/>
        </xdr:nvSpPr>
        <xdr:spPr>
          <a:xfrm>
            <a:off x="6858" y="5493258"/>
            <a:ext cx="0" cy="4064635"/>
          </a:xfrm>
          <a:custGeom>
            <a:avLst/>
            <a:gdLst/>
            <a:ahLst/>
            <a:cxnLst/>
            <a:rect l="0" t="0" r="0" b="0"/>
            <a:pathLst>
              <a:path h="4064635">
                <a:moveTo>
                  <a:pt x="0" y="4064508"/>
                </a:moveTo>
                <a:lnTo>
                  <a:pt x="0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zoomScale="150" zoomScaleNormal="150" zoomScaleSheetLayoutView="40" zoomScalePageLayoutView="150" workbookViewId="0">
      <selection activeCell="N9" sqref="N9"/>
    </sheetView>
  </sheetViews>
  <sheetFormatPr defaultColWidth="11" defaultRowHeight="13.2"/>
  <cols>
    <col min="1" max="1" width="3" style="3" customWidth="1"/>
    <col min="2" max="2" width="9.796875" style="3" customWidth="1"/>
    <col min="3" max="3" width="9.09765625" style="3" customWidth="1"/>
    <col min="4" max="4" width="7.5" style="3" customWidth="1"/>
    <col min="5" max="5" width="7.59765625" style="3" customWidth="1"/>
    <col min="6" max="6" width="6.5" style="3" customWidth="1"/>
    <col min="7" max="7" width="10.59765625" style="3" customWidth="1"/>
    <col min="8" max="8" width="10.09765625" style="3" customWidth="1"/>
    <col min="9" max="9" width="4.59765625" style="3" customWidth="1"/>
    <col min="10" max="10" width="12.296875" style="3" customWidth="1"/>
    <col min="11" max="11" width="7" style="3" customWidth="1"/>
    <col min="12" max="12" width="4.796875" style="3" bestFit="1" customWidth="1"/>
    <col min="13" max="13" width="12.59765625" style="3" customWidth="1"/>
    <col min="14" max="14" width="11.796875" style="3" customWidth="1"/>
    <col min="15" max="15" width="6.796875" style="3" customWidth="1"/>
    <col min="16" max="16384" width="11" style="3"/>
  </cols>
  <sheetData>
    <row r="1" spans="1:13" ht="15.6">
      <c r="A1" s="101" t="s">
        <v>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15">
      <c r="A2" s="102" t="s">
        <v>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4" spans="1:13" ht="13.8" thickBot="1">
      <c r="H4" s="4"/>
      <c r="I4" s="4"/>
      <c r="J4" s="4"/>
      <c r="K4" s="4"/>
    </row>
    <row r="5" spans="1:13" ht="16.2" thickBot="1">
      <c r="A5" s="95" t="s">
        <v>50</v>
      </c>
      <c r="B5" s="88" t="s">
        <v>49</v>
      </c>
      <c r="C5" s="89"/>
      <c r="D5" s="89"/>
      <c r="E5" s="89"/>
      <c r="F5" s="89"/>
      <c r="G5" s="90"/>
    </row>
    <row r="6" spans="1:13">
      <c r="A6" s="2">
        <v>1</v>
      </c>
      <c r="B6" s="2" t="s">
        <v>58</v>
      </c>
    </row>
    <row r="8" spans="1:13" ht="11.55" customHeight="1">
      <c r="B8" s="3" t="s">
        <v>39</v>
      </c>
    </row>
    <row r="9" spans="1:13">
      <c r="A9" s="103"/>
      <c r="B9" s="20">
        <v>0.75</v>
      </c>
      <c r="C9" s="3" t="s">
        <v>0</v>
      </c>
      <c r="D9" s="3" t="s">
        <v>5</v>
      </c>
      <c r="F9" s="12"/>
    </row>
    <row r="10" spans="1:13">
      <c r="A10" s="103"/>
      <c r="B10" s="98" t="s">
        <v>20</v>
      </c>
      <c r="E10" s="5"/>
    </row>
    <row r="11" spans="1:13">
      <c r="A11" s="103"/>
      <c r="B11" s="20">
        <v>50</v>
      </c>
      <c r="C11" s="3" t="s">
        <v>10</v>
      </c>
      <c r="D11" s="3" t="s">
        <v>27</v>
      </c>
      <c r="F11" s="81"/>
    </row>
    <row r="12" spans="1:13">
      <c r="A12" s="6"/>
    </row>
    <row r="13" spans="1:13" ht="15.6" customHeight="1">
      <c r="A13" s="2">
        <v>2</v>
      </c>
      <c r="B13" s="96" t="s">
        <v>54</v>
      </c>
      <c r="C13" s="7"/>
      <c r="D13" s="7"/>
      <c r="E13" s="7"/>
      <c r="F13" s="7"/>
      <c r="G13" s="7"/>
      <c r="H13" s="7"/>
    </row>
    <row r="14" spans="1:13" ht="13.0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3" ht="13.05" customHeight="1">
      <c r="A15" s="8"/>
      <c r="B15" s="15" t="s">
        <v>11</v>
      </c>
      <c r="C15" s="16"/>
      <c r="D15" s="16"/>
      <c r="E15" s="16"/>
      <c r="F15" s="9"/>
      <c r="G15" s="9"/>
      <c r="H15" s="9"/>
      <c r="I15" s="9"/>
      <c r="J15" s="9"/>
      <c r="K15" s="9"/>
    </row>
    <row r="16" spans="1:13" ht="13.05" customHeight="1">
      <c r="A16" s="8"/>
      <c r="B16" s="4" t="s">
        <v>26</v>
      </c>
      <c r="C16" s="4"/>
      <c r="F16" s="17">
        <v>5.1260000000000003</v>
      </c>
      <c r="G16" s="4" t="s">
        <v>8</v>
      </c>
      <c r="H16" s="9"/>
      <c r="I16" s="9"/>
      <c r="J16" s="9"/>
      <c r="K16" s="9"/>
    </row>
    <row r="17" spans="1:11" ht="13.05" customHeight="1">
      <c r="A17" s="8"/>
      <c r="B17" s="4" t="s">
        <v>40</v>
      </c>
      <c r="C17" s="19">
        <v>7.5</v>
      </c>
      <c r="D17" s="18" t="s">
        <v>41</v>
      </c>
      <c r="F17" s="21">
        <v>0.64270000000000005</v>
      </c>
      <c r="G17" s="4" t="s">
        <v>8</v>
      </c>
      <c r="H17" s="9"/>
      <c r="I17" s="9"/>
      <c r="J17" s="9"/>
      <c r="K17" s="9"/>
    </row>
    <row r="18" spans="1:11" ht="13.05" customHeight="1">
      <c r="A18" s="8"/>
      <c r="B18" s="4" t="s">
        <v>9</v>
      </c>
      <c r="C18" s="4"/>
      <c r="F18" s="17">
        <f>F16/F17</f>
        <v>7.9757274000311185</v>
      </c>
      <c r="G18" s="4"/>
      <c r="H18" s="9"/>
      <c r="I18" s="9"/>
      <c r="J18" s="9"/>
      <c r="K18" s="9"/>
    </row>
    <row r="19" spans="1:11" ht="13.0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3.05" customHeight="1">
      <c r="A20" s="1">
        <v>3</v>
      </c>
      <c r="B20" s="23" t="s">
        <v>42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13.0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ht="13.05" customHeight="1">
      <c r="A22" s="8"/>
      <c r="B22" s="22">
        <f>B9</f>
        <v>0.75</v>
      </c>
      <c r="C22" s="3" t="s">
        <v>0</v>
      </c>
      <c r="D22" s="3" t="s">
        <v>5</v>
      </c>
      <c r="E22" s="5" t="s">
        <v>46</v>
      </c>
      <c r="F22" s="12">
        <f>B22*F18</f>
        <v>5.9817955500233388</v>
      </c>
      <c r="G22" s="3" t="s">
        <v>0</v>
      </c>
      <c r="H22" s="3" t="s">
        <v>14</v>
      </c>
      <c r="I22" s="9"/>
      <c r="J22" s="9"/>
      <c r="K22" s="9"/>
    </row>
    <row r="23" spans="1:11" ht="13.05" customHeight="1">
      <c r="A23" s="8"/>
      <c r="B23" s="98" t="s">
        <v>20</v>
      </c>
      <c r="E23" s="5"/>
      <c r="F23" s="98" t="s">
        <v>20</v>
      </c>
      <c r="I23" s="9"/>
      <c r="J23" s="9"/>
      <c r="K23" s="9"/>
    </row>
    <row r="24" spans="1:11" ht="13.05" customHeight="1">
      <c r="A24" s="8"/>
      <c r="B24" s="22">
        <f>B11</f>
        <v>50</v>
      </c>
      <c r="C24" s="3" t="s">
        <v>10</v>
      </c>
      <c r="D24" s="3" t="s">
        <v>27</v>
      </c>
      <c r="E24" s="5" t="s">
        <v>46</v>
      </c>
      <c r="F24" s="81">
        <f>B24</f>
        <v>50</v>
      </c>
      <c r="G24" s="3" t="s">
        <v>10</v>
      </c>
      <c r="H24" s="3" t="s">
        <v>27</v>
      </c>
      <c r="I24" s="9"/>
      <c r="J24" s="9"/>
      <c r="K24" s="9"/>
    </row>
    <row r="25" spans="1:11" ht="13.05" customHeight="1" thickBo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ht="13.8" thickBot="1">
      <c r="A26" s="94" t="s">
        <v>51</v>
      </c>
      <c r="B26" s="91" t="s">
        <v>47</v>
      </c>
      <c r="C26" s="92"/>
      <c r="D26" s="89"/>
      <c r="E26" s="89"/>
      <c r="F26" s="89"/>
      <c r="G26" s="90"/>
    </row>
    <row r="27" spans="1:11">
      <c r="A27" s="82">
        <v>1</v>
      </c>
      <c r="B27" s="83" t="s">
        <v>43</v>
      </c>
      <c r="C27" s="12"/>
    </row>
    <row r="28" spans="1:11">
      <c r="A28" s="80"/>
      <c r="B28" s="11"/>
      <c r="C28" s="12"/>
    </row>
    <row r="29" spans="1:11">
      <c r="A29" s="10"/>
      <c r="B29" s="81" t="s">
        <v>22</v>
      </c>
      <c r="C29" s="81">
        <f>B9</f>
        <v>0.75</v>
      </c>
      <c r="D29" s="81" t="s">
        <v>23</v>
      </c>
      <c r="E29" s="81"/>
      <c r="F29" s="84">
        <v>8.57</v>
      </c>
      <c r="G29" s="81" t="s">
        <v>16</v>
      </c>
      <c r="H29" s="81"/>
      <c r="I29" s="81"/>
      <c r="J29" s="81"/>
    </row>
    <row r="30" spans="1:11">
      <c r="A30" s="10"/>
    </row>
    <row r="31" spans="1:11">
      <c r="A31" s="10"/>
      <c r="B31" s="12">
        <f>F22</f>
        <v>5.9817955500233388</v>
      </c>
      <c r="C31" s="3" t="s">
        <v>0</v>
      </c>
      <c r="D31" s="3" t="s">
        <v>14</v>
      </c>
      <c r="E31" s="5" t="s">
        <v>1</v>
      </c>
      <c r="F31" s="12">
        <f>B31*F29</f>
        <v>51.263987863700017</v>
      </c>
      <c r="G31" s="3" t="s">
        <v>10</v>
      </c>
    </row>
    <row r="32" spans="1:11" ht="13.8" thickBot="1">
      <c r="A32" s="10"/>
    </row>
    <row r="33" spans="1:14" ht="13.8" thickBot="1">
      <c r="A33" s="94" t="s">
        <v>52</v>
      </c>
      <c r="B33" s="88" t="s">
        <v>48</v>
      </c>
      <c r="C33" s="89"/>
      <c r="D33" s="89"/>
      <c r="E33" s="89"/>
      <c r="F33" s="89"/>
      <c r="G33" s="90"/>
    </row>
    <row r="34" spans="1:14">
      <c r="A34" s="10"/>
    </row>
    <row r="35" spans="1:14">
      <c r="B35" s="3" t="s">
        <v>55</v>
      </c>
    </row>
    <row r="36" spans="1:14">
      <c r="A36" s="10"/>
    </row>
    <row r="37" spans="1:14">
      <c r="A37" s="6"/>
      <c r="B37" s="3" t="s">
        <v>15</v>
      </c>
      <c r="E37" s="12">
        <f>F31</f>
        <v>51.263987863700017</v>
      </c>
      <c r="F37" s="3" t="s">
        <v>10</v>
      </c>
    </row>
    <row r="38" spans="1:14">
      <c r="A38" s="6"/>
      <c r="B38" s="12" t="s">
        <v>20</v>
      </c>
    </row>
    <row r="39" spans="1:14">
      <c r="A39" s="6"/>
      <c r="B39" s="3" t="s">
        <v>13</v>
      </c>
      <c r="E39" s="12">
        <f>100-E37</f>
        <v>48.736012136299983</v>
      </c>
      <c r="F39" s="3" t="s">
        <v>10</v>
      </c>
    </row>
    <row r="40" spans="1:14">
      <c r="A40" s="6"/>
      <c r="F40" s="12"/>
    </row>
    <row r="41" spans="1:14" ht="13.8" thickBot="1">
      <c r="A41" s="10"/>
    </row>
    <row r="42" spans="1:14" ht="13.8" thickBot="1">
      <c r="A42" s="94" t="s">
        <v>53</v>
      </c>
      <c r="B42" s="88" t="s">
        <v>56</v>
      </c>
      <c r="C42" s="89"/>
      <c r="D42" s="89"/>
      <c r="E42" s="89"/>
      <c r="F42" s="89"/>
      <c r="G42" s="89"/>
      <c r="H42" s="89"/>
      <c r="I42" s="89"/>
      <c r="J42" s="90"/>
    </row>
    <row r="43" spans="1:14">
      <c r="A43" s="10"/>
      <c r="B43" s="10"/>
    </row>
    <row r="44" spans="1:14">
      <c r="C44" s="3">
        <f>B9</f>
        <v>0.75</v>
      </c>
      <c r="D44" s="3" t="s">
        <v>0</v>
      </c>
      <c r="E44" s="3" t="s">
        <v>5</v>
      </c>
      <c r="F44" s="5" t="s">
        <v>12</v>
      </c>
      <c r="G44" s="12">
        <f>E37</f>
        <v>51.263987863700017</v>
      </c>
      <c r="H44" s="3" t="s">
        <v>24</v>
      </c>
      <c r="N44" s="12"/>
    </row>
    <row r="45" spans="1:14">
      <c r="C45" s="3">
        <f>B11</f>
        <v>50</v>
      </c>
      <c r="D45" s="3" t="s">
        <v>10</v>
      </c>
      <c r="E45" s="3" t="s">
        <v>27</v>
      </c>
      <c r="F45" s="5" t="s">
        <v>12</v>
      </c>
      <c r="G45" s="12">
        <f>E39</f>
        <v>48.736012136299983</v>
      </c>
      <c r="H45" s="3" t="s">
        <v>24</v>
      </c>
      <c r="N45" s="12"/>
    </row>
    <row r="46" spans="1:14">
      <c r="D46" s="3" t="s">
        <v>21</v>
      </c>
    </row>
    <row r="47" spans="1:14" ht="26.4">
      <c r="B47" s="93" t="s">
        <v>45</v>
      </c>
      <c r="C47" s="12">
        <f>C44/G44</f>
        <v>1.463015327629387E-2</v>
      </c>
      <c r="D47" s="3" t="s">
        <v>0</v>
      </c>
      <c r="E47" s="3" t="s">
        <v>5</v>
      </c>
      <c r="F47" s="5" t="s">
        <v>1</v>
      </c>
      <c r="G47" s="3">
        <v>1</v>
      </c>
      <c r="H47" s="3" t="s">
        <v>24</v>
      </c>
    </row>
    <row r="48" spans="1:14" ht="26.4">
      <c r="B48" s="93" t="s">
        <v>45</v>
      </c>
      <c r="C48" s="12">
        <f>C45/G45</f>
        <v>1.0259353978361017</v>
      </c>
      <c r="D48" s="3" t="s">
        <v>10</v>
      </c>
      <c r="E48" s="3" t="s">
        <v>27</v>
      </c>
      <c r="F48" s="5" t="s">
        <v>1</v>
      </c>
      <c r="G48" s="3">
        <v>1</v>
      </c>
      <c r="H48" s="3" t="s">
        <v>24</v>
      </c>
    </row>
    <row r="50" spans="1:11">
      <c r="B50" s="85" t="s">
        <v>2</v>
      </c>
      <c r="C50" s="86"/>
    </row>
    <row r="51" spans="1:11">
      <c r="B51" s="13"/>
    </row>
    <row r="52" spans="1:11">
      <c r="A52" s="2">
        <v>1</v>
      </c>
      <c r="B52" s="2" t="s">
        <v>44</v>
      </c>
    </row>
    <row r="53" spans="1:11">
      <c r="B53" s="10"/>
    </row>
    <row r="54" spans="1:11">
      <c r="B54" s="10" t="s">
        <v>3</v>
      </c>
      <c r="C54" s="87">
        <v>32000</v>
      </c>
      <c r="D54" s="3" t="s">
        <v>0</v>
      </c>
      <c r="E54" s="3" t="s">
        <v>5</v>
      </c>
      <c r="F54" s="5" t="s">
        <v>1</v>
      </c>
      <c r="G54" s="14">
        <f>C54/C47</f>
        <v>2187263.482184534</v>
      </c>
      <c r="H54" s="3" t="s">
        <v>24</v>
      </c>
      <c r="I54" s="5" t="s">
        <v>21</v>
      </c>
      <c r="J54" s="14">
        <f>G54/100</f>
        <v>21872.634821845339</v>
      </c>
      <c r="K54" s="3" t="s">
        <v>25</v>
      </c>
    </row>
    <row r="55" spans="1:11">
      <c r="C55" s="87">
        <v>2500000</v>
      </c>
      <c r="D55" s="3" t="s">
        <v>10</v>
      </c>
      <c r="E55" s="3" t="s">
        <v>27</v>
      </c>
      <c r="F55" s="5" t="s">
        <v>1</v>
      </c>
      <c r="G55" s="14">
        <f>C55/C48</f>
        <v>2436800.6068149991</v>
      </c>
      <c r="H55" s="3" t="s">
        <v>24</v>
      </c>
      <c r="I55" s="5" t="s">
        <v>21</v>
      </c>
      <c r="J55" s="14">
        <f>G55/100</f>
        <v>24368.006068149993</v>
      </c>
      <c r="K55" s="3" t="s">
        <v>25</v>
      </c>
    </row>
    <row r="56" spans="1:11">
      <c r="H56" s="100" t="s">
        <v>4</v>
      </c>
      <c r="I56" s="100"/>
      <c r="J56" s="97">
        <f>SUM(J54:J55)</f>
        <v>46240.640889995331</v>
      </c>
      <c r="K56" s="10" t="s">
        <v>25</v>
      </c>
    </row>
    <row r="57" spans="1:11">
      <c r="J57" s="14"/>
    </row>
    <row r="59" spans="1:11">
      <c r="A59" s="99" t="s">
        <v>18</v>
      </c>
      <c r="B59" s="99"/>
    </row>
    <row r="60" spans="1:11">
      <c r="B60" s="3" t="s">
        <v>19</v>
      </c>
      <c r="C60" s="3" t="s">
        <v>6</v>
      </c>
    </row>
    <row r="61" spans="1:11">
      <c r="B61" s="3" t="s">
        <v>28</v>
      </c>
      <c r="C61" s="3" t="s">
        <v>7</v>
      </c>
    </row>
  </sheetData>
  <mergeCells count="5">
    <mergeCell ref="A59:B59"/>
    <mergeCell ref="H56:I56"/>
    <mergeCell ref="A1:M1"/>
    <mergeCell ref="A2:M2"/>
    <mergeCell ref="A9:A11"/>
  </mergeCells>
  <hyperlinks>
    <hyperlink ref="B15" location="'% Solids Chart'!A1" display="Use the % Solids Chart"/>
  </hyperlinks>
  <pageMargins left="0.25" right="0.25" top="0.75" bottom="0.75" header="0.3" footer="0.3"/>
  <pageSetup scale="80" fitToWidth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E386"/>
  <sheetViews>
    <sheetView workbookViewId="0">
      <selection sqref="A1:K251"/>
    </sheetView>
  </sheetViews>
  <sheetFormatPr defaultColWidth="7.296875" defaultRowHeight="13.2"/>
  <cols>
    <col min="1" max="1" width="9.796875" style="78" customWidth="1"/>
    <col min="2" max="2" width="9.796875" style="29" customWidth="1"/>
    <col min="3" max="3" width="9.796875" style="79" customWidth="1"/>
    <col min="4" max="4" width="1.796875" style="27" customWidth="1"/>
    <col min="5" max="5" width="9.796875" style="78" customWidth="1"/>
    <col min="6" max="6" width="9.796875" style="29" customWidth="1"/>
    <col min="7" max="7" width="9.796875" style="79" customWidth="1"/>
    <col min="8" max="8" width="1.796875" style="27" customWidth="1"/>
    <col min="9" max="9" width="9.796875" style="78" customWidth="1"/>
    <col min="10" max="10" width="9.796875" style="29" customWidth="1"/>
    <col min="11" max="11" width="9.796875" style="79" customWidth="1"/>
    <col min="12" max="12" width="1" style="27" customWidth="1"/>
    <col min="13" max="13" width="1.796875" style="27" customWidth="1"/>
    <col min="14" max="14" width="4.796875" style="27" customWidth="1"/>
    <col min="15" max="16" width="2.59765625" style="27" bestFit="1" customWidth="1"/>
    <col min="17" max="17" width="3.5" style="27" bestFit="1" customWidth="1"/>
    <col min="18" max="18" width="1" style="27" customWidth="1"/>
    <col min="19" max="19" width="4.796875" style="27" customWidth="1"/>
    <col min="20" max="20" width="1.796875" style="27" customWidth="1"/>
    <col min="21" max="22" width="4.296875" style="27" bestFit="1" customWidth="1"/>
    <col min="23" max="23" width="1" style="27" customWidth="1"/>
    <col min="24" max="24" width="4.796875" style="27" customWidth="1"/>
    <col min="25" max="27" width="1" style="27" customWidth="1"/>
    <col min="28" max="28" width="2.59765625" style="27" customWidth="1"/>
    <col min="29" max="29" width="5.59765625" style="27" customWidth="1"/>
    <col min="30" max="30" width="1" style="27" customWidth="1"/>
    <col min="31" max="31" width="1.796875" style="27" customWidth="1"/>
    <col min="32" max="32" width="44.59765625" style="27" customWidth="1"/>
    <col min="33" max="16384" width="7.296875" style="27"/>
  </cols>
  <sheetData>
    <row r="1" spans="1:25">
      <c r="A1" s="24" t="s">
        <v>38</v>
      </c>
      <c r="B1" s="25" t="s">
        <v>37</v>
      </c>
      <c r="C1" s="26" t="s">
        <v>36</v>
      </c>
      <c r="E1" s="24" t="s">
        <v>38</v>
      </c>
      <c r="F1" s="25" t="s">
        <v>37</v>
      </c>
      <c r="G1" s="26" t="s">
        <v>36</v>
      </c>
      <c r="I1" s="24" t="s">
        <v>38</v>
      </c>
      <c r="J1" s="25" t="s">
        <v>37</v>
      </c>
      <c r="K1" s="26" t="s">
        <v>36</v>
      </c>
    </row>
    <row r="2" spans="1:25">
      <c r="A2" s="28">
        <v>0</v>
      </c>
      <c r="B2" s="29">
        <v>8.3219999999999992</v>
      </c>
      <c r="C2" s="30">
        <v>0</v>
      </c>
      <c r="E2" s="28">
        <v>24</v>
      </c>
      <c r="F2" s="29">
        <v>9.1630000000000003</v>
      </c>
      <c r="G2" s="30">
        <v>2.1991000000000001</v>
      </c>
      <c r="I2" s="31">
        <v>48</v>
      </c>
      <c r="J2" s="32">
        <v>10.161</v>
      </c>
      <c r="K2" s="33">
        <v>4.8773</v>
      </c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>
      <c r="A3" s="35">
        <v>0.1</v>
      </c>
      <c r="B3" s="29">
        <v>8.3249999999999993</v>
      </c>
      <c r="C3" s="30">
        <v>8.3999999999999995E-3</v>
      </c>
      <c r="E3" s="28">
        <v>24.1</v>
      </c>
      <c r="F3" s="29">
        <v>9.1669999999999998</v>
      </c>
      <c r="G3" s="30">
        <v>2.2092000000000001</v>
      </c>
      <c r="I3" s="36">
        <v>48.1</v>
      </c>
      <c r="J3" s="32">
        <v>10.164999999999999</v>
      </c>
      <c r="K3" s="37">
        <v>4.8897000000000004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>
      <c r="A4" s="35">
        <v>0.2</v>
      </c>
      <c r="B4" s="29">
        <v>8.3290000000000006</v>
      </c>
      <c r="C4" s="30">
        <v>1.6799999999999999E-2</v>
      </c>
      <c r="E4" s="28">
        <v>24.2</v>
      </c>
      <c r="F4" s="27">
        <v>9.1709999999999994</v>
      </c>
      <c r="G4" s="38">
        <v>2.2193999999999998</v>
      </c>
      <c r="I4" s="36">
        <v>48.2</v>
      </c>
      <c r="J4" s="32">
        <v>10.17</v>
      </c>
      <c r="K4" s="37">
        <v>4.9020999999999999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>
      <c r="A5" s="35">
        <v>0.3</v>
      </c>
      <c r="B5" s="29">
        <v>8.3320000000000007</v>
      </c>
      <c r="C5" s="30">
        <v>2.52E-2</v>
      </c>
      <c r="E5" s="28">
        <v>24.3</v>
      </c>
      <c r="F5" s="27">
        <v>9.1750000000000007</v>
      </c>
      <c r="G5" s="38">
        <v>2.2294999999999998</v>
      </c>
      <c r="I5" s="36">
        <v>48.3</v>
      </c>
      <c r="J5" s="32">
        <v>10.175000000000001</v>
      </c>
      <c r="K5" s="37">
        <v>4.9145000000000003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>
      <c r="A6" s="28">
        <v>0.4</v>
      </c>
      <c r="B6" s="29">
        <v>8.3350000000000009</v>
      </c>
      <c r="C6" s="30">
        <v>3.3599999999999998E-2</v>
      </c>
      <c r="E6" s="28">
        <v>24.4</v>
      </c>
      <c r="F6" s="27">
        <v>9.1780000000000008</v>
      </c>
      <c r="G6" s="38">
        <v>2.2393999999999998</v>
      </c>
      <c r="I6" s="36">
        <v>48.4</v>
      </c>
      <c r="J6" s="32">
        <v>10.179</v>
      </c>
      <c r="K6" s="37">
        <v>4.9268999999999998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>
      <c r="A7" s="35">
        <v>0.5</v>
      </c>
      <c r="B7" s="29">
        <v>8.3379999999999992</v>
      </c>
      <c r="C7" s="30">
        <v>4.2099999999999999E-2</v>
      </c>
      <c r="E7" s="28">
        <v>24.5</v>
      </c>
      <c r="F7" s="27">
        <v>9.1820000000000004</v>
      </c>
      <c r="G7" s="38">
        <v>2.2496</v>
      </c>
      <c r="I7" s="36">
        <v>48.5</v>
      </c>
      <c r="J7" s="32">
        <v>10.183999999999999</v>
      </c>
      <c r="K7" s="37">
        <v>4.9394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35">
        <v>0.6</v>
      </c>
      <c r="B8" s="29">
        <v>8.3409999999999993</v>
      </c>
      <c r="C8" s="30">
        <v>5.0500000000000003E-2</v>
      </c>
      <c r="E8" s="28">
        <v>24.6</v>
      </c>
      <c r="F8" s="27">
        <v>9.1859999999999999</v>
      </c>
      <c r="G8" s="38">
        <v>2.2597999999999998</v>
      </c>
      <c r="I8" s="36">
        <v>48.6</v>
      </c>
      <c r="J8" s="32">
        <v>10.189</v>
      </c>
      <c r="K8" s="37">
        <v>4.9518000000000004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28">
        <v>0.7</v>
      </c>
      <c r="B9" s="29">
        <v>8.3450000000000006</v>
      </c>
      <c r="C9" s="30">
        <v>5.8900000000000001E-2</v>
      </c>
      <c r="E9" s="28">
        <v>24.7</v>
      </c>
      <c r="F9" s="29">
        <v>9.19</v>
      </c>
      <c r="G9" s="38">
        <v>2.2698999999999998</v>
      </c>
      <c r="I9" s="36">
        <v>48.7</v>
      </c>
      <c r="J9" s="32">
        <v>10.194000000000001</v>
      </c>
      <c r="K9" s="37">
        <v>4.9641999999999999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>
      <c r="A10" s="35">
        <v>0.8</v>
      </c>
      <c r="B10" s="29">
        <v>8.3480000000000008</v>
      </c>
      <c r="C10" s="30">
        <v>6.7299999999999999E-2</v>
      </c>
      <c r="E10" s="28">
        <v>24.8</v>
      </c>
      <c r="F10" s="27">
        <v>9.1929999999999996</v>
      </c>
      <c r="G10" s="38">
        <v>2.2799</v>
      </c>
      <c r="I10" s="36">
        <v>48.8</v>
      </c>
      <c r="J10" s="32">
        <v>10.198</v>
      </c>
      <c r="K10" s="37">
        <v>4.9766000000000004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>
      <c r="A11" s="39">
        <v>0.9</v>
      </c>
      <c r="B11" s="40">
        <v>8.3510000000000009</v>
      </c>
      <c r="C11" s="41">
        <v>7.5800000000000006E-2</v>
      </c>
      <c r="E11" s="42">
        <v>24.9</v>
      </c>
      <c r="F11" s="43">
        <v>9.1969999999999992</v>
      </c>
      <c r="G11" s="44">
        <v>2.2900999999999998</v>
      </c>
      <c r="I11" s="45">
        <v>48.9</v>
      </c>
      <c r="J11" s="46">
        <v>10.202999999999999</v>
      </c>
      <c r="K11" s="47">
        <v>4.9889999999999999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>
      <c r="A12" s="35">
        <v>1</v>
      </c>
      <c r="B12" s="29">
        <v>8.3539999999999992</v>
      </c>
      <c r="C12" s="30">
        <v>8.3500000000000005E-2</v>
      </c>
      <c r="E12" s="28">
        <v>25</v>
      </c>
      <c r="F12" s="27">
        <v>9.2010000000000005</v>
      </c>
      <c r="G12" s="38">
        <v>2.3003</v>
      </c>
      <c r="I12" s="36">
        <v>49</v>
      </c>
      <c r="J12" s="32">
        <v>10.207000000000001</v>
      </c>
      <c r="K12" s="37">
        <v>5.0014000000000003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>
      <c r="A13" s="35">
        <v>1.1000000000000001</v>
      </c>
      <c r="B13" s="29">
        <v>8.3569999999999993</v>
      </c>
      <c r="C13" s="30">
        <v>9.1899999999999996E-2</v>
      </c>
      <c r="E13" s="28">
        <v>25.1</v>
      </c>
      <c r="F13" s="27">
        <v>9.2050000000000001</v>
      </c>
      <c r="G13" s="38">
        <v>2.3105000000000002</v>
      </c>
      <c r="I13" s="36">
        <v>49.1</v>
      </c>
      <c r="J13" s="32">
        <v>10.211</v>
      </c>
      <c r="K13" s="37">
        <v>5.0137999999999998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>
      <c r="A14" s="35">
        <v>1.2</v>
      </c>
      <c r="B14" s="29">
        <v>8.3610000000000007</v>
      </c>
      <c r="C14" s="30">
        <v>0.1003</v>
      </c>
      <c r="E14" s="28">
        <v>25.2</v>
      </c>
      <c r="F14" s="27">
        <v>9.2089999999999996</v>
      </c>
      <c r="G14" s="38">
        <v>2.3206000000000002</v>
      </c>
      <c r="I14" s="36">
        <v>49.2</v>
      </c>
      <c r="J14" s="32">
        <v>10.215999999999999</v>
      </c>
      <c r="K14" s="37">
        <v>5.0263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>
      <c r="A15" s="35">
        <v>1.3</v>
      </c>
      <c r="B15" s="29">
        <v>8.3640000000000008</v>
      </c>
      <c r="C15" s="30">
        <v>0.1087</v>
      </c>
      <c r="E15" s="28">
        <v>25.3</v>
      </c>
      <c r="F15" s="27">
        <v>9.2119999999999997</v>
      </c>
      <c r="G15" s="38">
        <v>2.3308</v>
      </c>
      <c r="I15" s="36">
        <v>49.3</v>
      </c>
      <c r="J15" s="32">
        <v>10.220000000000001</v>
      </c>
      <c r="K15" s="37">
        <v>5.0388000000000002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>
      <c r="A16" s="35">
        <v>1.4</v>
      </c>
      <c r="B16" s="29">
        <v>8.3670000000000009</v>
      </c>
      <c r="C16" s="30">
        <v>0.1171</v>
      </c>
      <c r="E16" s="28">
        <v>25.4</v>
      </c>
      <c r="F16" s="27">
        <v>9.2159999999999993</v>
      </c>
      <c r="G16" s="30">
        <v>2.3410000000000002</v>
      </c>
      <c r="I16" s="36">
        <v>49.4</v>
      </c>
      <c r="J16" s="32">
        <v>10.225</v>
      </c>
      <c r="K16" s="37">
        <v>5.0513000000000003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>
      <c r="A17" s="35">
        <v>1.5</v>
      </c>
      <c r="B17" s="29">
        <v>8.3710000000000004</v>
      </c>
      <c r="C17" s="30">
        <v>0.12559999999999999</v>
      </c>
      <c r="E17" s="28">
        <v>25.5</v>
      </c>
      <c r="F17" s="29">
        <v>9.2200000000000006</v>
      </c>
      <c r="G17" s="38">
        <v>2.3512</v>
      </c>
      <c r="I17" s="36">
        <v>49.5</v>
      </c>
      <c r="J17" s="32">
        <v>10.23</v>
      </c>
      <c r="K17" s="37">
        <v>5.0637999999999996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5">
        <v>1.6</v>
      </c>
      <c r="B18" s="29">
        <v>8.3740000000000006</v>
      </c>
      <c r="C18" s="30">
        <v>0.13400000000000001</v>
      </c>
      <c r="E18" s="28">
        <v>25.6</v>
      </c>
      <c r="F18" s="27">
        <v>9.2240000000000002</v>
      </c>
      <c r="G18" s="38">
        <v>2.3616000000000001</v>
      </c>
      <c r="I18" s="36">
        <v>49.6</v>
      </c>
      <c r="J18" s="32">
        <v>10.234</v>
      </c>
      <c r="K18" s="37">
        <v>5.0762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5">
        <v>1.7</v>
      </c>
      <c r="B19" s="29">
        <v>8.3770000000000007</v>
      </c>
      <c r="C19" s="30">
        <v>0.1424</v>
      </c>
      <c r="E19" s="28">
        <v>25.7</v>
      </c>
      <c r="F19" s="27">
        <v>9.2279999999999998</v>
      </c>
      <c r="G19" s="38">
        <v>2.3715999999999999</v>
      </c>
      <c r="I19" s="36">
        <v>49.7</v>
      </c>
      <c r="J19" s="32">
        <v>10.239000000000001</v>
      </c>
      <c r="K19" s="37">
        <v>5.0885999999999996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5">
        <v>1.8</v>
      </c>
      <c r="B20" s="29">
        <v>8.3800000000000008</v>
      </c>
      <c r="C20" s="30">
        <v>0.15079999999999999</v>
      </c>
      <c r="E20" s="28">
        <v>25.8</v>
      </c>
      <c r="F20" s="27">
        <v>9.2309999999999999</v>
      </c>
      <c r="G20" s="38">
        <v>2.3818000000000001</v>
      </c>
      <c r="I20" s="36">
        <v>49.8</v>
      </c>
      <c r="J20" s="32">
        <v>10.243</v>
      </c>
      <c r="K20" s="37">
        <v>5.1010999999999997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9">
        <v>1.9</v>
      </c>
      <c r="B21" s="40">
        <v>8.3840000000000003</v>
      </c>
      <c r="C21" s="41">
        <v>0.1593</v>
      </c>
      <c r="E21" s="42">
        <v>25.9</v>
      </c>
      <c r="F21" s="43">
        <v>9.2349999999999994</v>
      </c>
      <c r="G21" s="41">
        <v>2.3919999999999999</v>
      </c>
      <c r="I21" s="45">
        <v>49.9</v>
      </c>
      <c r="J21" s="46">
        <v>10.247999999999999</v>
      </c>
      <c r="K21" s="47">
        <v>5.1135000000000002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5">
        <v>2</v>
      </c>
      <c r="B22" s="32">
        <v>8.3870000000000005</v>
      </c>
      <c r="C22" s="37">
        <v>0.16669999999999999</v>
      </c>
      <c r="E22" s="28">
        <v>26</v>
      </c>
      <c r="F22" s="27">
        <v>9.2390000000000008</v>
      </c>
      <c r="G22" s="38">
        <v>2.4020999999999999</v>
      </c>
      <c r="I22" s="36">
        <v>50</v>
      </c>
      <c r="J22" s="32">
        <v>10.252000000000001</v>
      </c>
      <c r="K22" s="48">
        <v>5.1260000000000003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5">
        <v>2.1</v>
      </c>
      <c r="B23" s="32">
        <v>8.39</v>
      </c>
      <c r="C23" s="37">
        <v>0.1762</v>
      </c>
      <c r="E23" s="28">
        <v>26.1</v>
      </c>
      <c r="F23" s="27">
        <v>9.2430000000000003</v>
      </c>
      <c r="G23" s="38">
        <v>2.4123999999999999</v>
      </c>
      <c r="I23" s="36">
        <v>50.1</v>
      </c>
      <c r="J23" s="32">
        <v>10.256</v>
      </c>
      <c r="K23" s="37">
        <v>5.1386000000000003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5">
        <v>2.2000000000000002</v>
      </c>
      <c r="B24" s="32">
        <v>8.3930000000000007</v>
      </c>
      <c r="C24" s="37">
        <v>0.18459999999999999</v>
      </c>
      <c r="E24" s="28">
        <v>26.2</v>
      </c>
      <c r="F24" s="27">
        <v>9.2469999999999999</v>
      </c>
      <c r="G24" s="38">
        <v>2.4226999999999999</v>
      </c>
      <c r="I24" s="36">
        <v>50.2</v>
      </c>
      <c r="J24" s="32">
        <v>10.260999999999999</v>
      </c>
      <c r="K24" s="37">
        <v>5.1513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>
      <c r="A25" s="35">
        <v>2.2999999999999998</v>
      </c>
      <c r="B25" s="32">
        <v>8.3970000000000002</v>
      </c>
      <c r="C25" s="37">
        <v>0.19309999999999999</v>
      </c>
      <c r="E25" s="28">
        <v>26.3</v>
      </c>
      <c r="F25" s="27">
        <v>9.2509999999999994</v>
      </c>
      <c r="G25" s="30">
        <v>2.4329999999999998</v>
      </c>
      <c r="I25" s="36">
        <v>50.3</v>
      </c>
      <c r="J25" s="32">
        <v>10.266</v>
      </c>
      <c r="K25" s="37">
        <v>5.1639999999999997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5">
        <v>2.4</v>
      </c>
      <c r="B26" s="32">
        <v>8.4</v>
      </c>
      <c r="C26" s="37">
        <v>0.2016</v>
      </c>
      <c r="E26" s="28">
        <v>26.4</v>
      </c>
      <c r="F26" s="27">
        <v>9.2550000000000008</v>
      </c>
      <c r="G26" s="38">
        <v>2.4432999999999998</v>
      </c>
      <c r="I26" s="36">
        <v>50.4</v>
      </c>
      <c r="J26" s="32">
        <v>10.271000000000001</v>
      </c>
      <c r="K26" s="37">
        <v>5.1765999999999996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5">
        <v>2.5</v>
      </c>
      <c r="B27" s="32">
        <v>8.4030000000000005</v>
      </c>
      <c r="C27" s="37">
        <v>0.21010000000000001</v>
      </c>
      <c r="E27" s="28">
        <v>26.5</v>
      </c>
      <c r="F27" s="27">
        <v>9.2590000000000003</v>
      </c>
      <c r="G27" s="38">
        <v>2.4535999999999998</v>
      </c>
      <c r="I27" s="36">
        <v>50.5</v>
      </c>
      <c r="J27" s="32">
        <v>10.276</v>
      </c>
      <c r="K27" s="49">
        <v>5.1893000000000002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5">
        <v>2.6</v>
      </c>
      <c r="B28" s="32">
        <v>8.4060000000000006</v>
      </c>
      <c r="C28" s="37">
        <v>0.21859999999999999</v>
      </c>
      <c r="E28" s="28">
        <v>26.6</v>
      </c>
      <c r="F28" s="27">
        <v>9.2620000000000005</v>
      </c>
      <c r="G28" s="38">
        <v>2.4639000000000002</v>
      </c>
      <c r="I28" s="36">
        <v>50.6</v>
      </c>
      <c r="J28" s="32">
        <v>10.28</v>
      </c>
      <c r="K28" s="37">
        <v>5.2018000000000004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5">
        <v>2.7</v>
      </c>
      <c r="B29" s="32">
        <v>8.4090000000000007</v>
      </c>
      <c r="C29" s="37">
        <v>0.2271</v>
      </c>
      <c r="E29" s="28">
        <v>26.7</v>
      </c>
      <c r="F29" s="27">
        <v>9.266</v>
      </c>
      <c r="G29" s="38">
        <v>2.4742000000000002</v>
      </c>
      <c r="I29" s="36">
        <v>50.7</v>
      </c>
      <c r="J29" s="32">
        <v>10.285</v>
      </c>
      <c r="K29" s="37">
        <v>5.2145000000000001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5">
        <v>2.8</v>
      </c>
      <c r="B30" s="34">
        <v>8.4130000000000003</v>
      </c>
      <c r="C30" s="50">
        <v>0.2356</v>
      </c>
      <c r="E30" s="28">
        <v>26.8</v>
      </c>
      <c r="F30" s="29">
        <v>9.27</v>
      </c>
      <c r="G30" s="38">
        <v>2.4845000000000002</v>
      </c>
      <c r="I30" s="36">
        <v>50.8</v>
      </c>
      <c r="J30" s="32">
        <v>10.29</v>
      </c>
      <c r="K30" s="37">
        <v>5.2271999999999998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9">
        <v>2.9</v>
      </c>
      <c r="B31" s="46">
        <v>8.4160000000000004</v>
      </c>
      <c r="C31" s="47">
        <v>0.24410000000000001</v>
      </c>
      <c r="E31" s="42">
        <v>26.9</v>
      </c>
      <c r="F31" s="43">
        <v>9.2739999999999991</v>
      </c>
      <c r="G31" s="44">
        <v>2.4948000000000001</v>
      </c>
      <c r="I31" s="45">
        <v>50.9</v>
      </c>
      <c r="J31" s="46">
        <v>10.295</v>
      </c>
      <c r="K31" s="47">
        <v>5.2397999999999998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5">
        <v>3</v>
      </c>
      <c r="B32" s="32">
        <v>8.4190000000000005</v>
      </c>
      <c r="C32" s="37">
        <v>0.25259999999999999</v>
      </c>
      <c r="E32" s="28">
        <v>27</v>
      </c>
      <c r="F32" s="27">
        <v>9.2780000000000005</v>
      </c>
      <c r="G32" s="38">
        <v>2.5051000000000001</v>
      </c>
      <c r="I32" s="36">
        <v>51</v>
      </c>
      <c r="J32" s="32">
        <v>10.298999999999999</v>
      </c>
      <c r="K32" s="37">
        <v>5.2525000000000004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5">
        <v>3.1</v>
      </c>
      <c r="B33" s="32">
        <v>8.4220000000000006</v>
      </c>
      <c r="C33" s="37">
        <v>0.2611</v>
      </c>
      <c r="E33" s="28">
        <v>27.1</v>
      </c>
      <c r="F33" s="27">
        <v>9.282</v>
      </c>
      <c r="G33" s="38">
        <v>2.5154999999999998</v>
      </c>
      <c r="I33" s="36">
        <v>51.1</v>
      </c>
      <c r="J33" s="32">
        <v>10.303000000000001</v>
      </c>
      <c r="K33" s="37">
        <v>5.2651000000000003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5">
        <v>3.2</v>
      </c>
      <c r="B34" s="32">
        <v>8.4260000000000002</v>
      </c>
      <c r="C34" s="37">
        <v>0.26960000000000001</v>
      </c>
      <c r="E34" s="28">
        <v>27.2</v>
      </c>
      <c r="F34" s="27">
        <v>9.2859999999999996</v>
      </c>
      <c r="G34" s="38">
        <v>2.5257999999999998</v>
      </c>
      <c r="I34" s="36">
        <v>51.200000000000102</v>
      </c>
      <c r="J34" s="32">
        <v>10.308</v>
      </c>
      <c r="K34" s="37">
        <v>5.2777000000000003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5">
        <v>3.3</v>
      </c>
      <c r="B35" s="32">
        <v>8.4290000000000003</v>
      </c>
      <c r="C35" s="37">
        <v>0.2782</v>
      </c>
      <c r="E35" s="28">
        <v>27.3000000000001</v>
      </c>
      <c r="F35" s="29">
        <v>9.2899999999999991</v>
      </c>
      <c r="G35" s="38">
        <v>2.5362</v>
      </c>
      <c r="I35" s="36">
        <v>51.3</v>
      </c>
      <c r="J35" s="32">
        <v>10.311999999999999</v>
      </c>
      <c r="K35" s="37">
        <v>5.2903000000000002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5">
        <v>3.4</v>
      </c>
      <c r="B36" s="32">
        <v>8.4320000000000004</v>
      </c>
      <c r="C36" s="37">
        <v>0.28670000000000001</v>
      </c>
      <c r="E36" s="28">
        <v>27.4</v>
      </c>
      <c r="F36" s="27">
        <v>9.2940000000000005</v>
      </c>
      <c r="G36" s="38">
        <v>2.5465</v>
      </c>
      <c r="I36" s="36">
        <v>51.4</v>
      </c>
      <c r="J36" s="32">
        <v>10.317</v>
      </c>
      <c r="K36" s="37">
        <v>5.3029999999999999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5">
        <v>3.5</v>
      </c>
      <c r="B37" s="32">
        <v>8.4350000000000005</v>
      </c>
      <c r="C37" s="37">
        <v>0.29520000000000002</v>
      </c>
      <c r="E37" s="28">
        <v>27.5</v>
      </c>
      <c r="F37" s="27">
        <v>9.298</v>
      </c>
      <c r="G37" s="38">
        <v>2.5569000000000002</v>
      </c>
      <c r="I37" s="36">
        <v>51.5</v>
      </c>
      <c r="J37" s="32">
        <v>10.321999999999999</v>
      </c>
      <c r="K37" s="37">
        <v>5.3158000000000003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5">
        <v>3.6</v>
      </c>
      <c r="B38" s="32">
        <v>8.4390000000000001</v>
      </c>
      <c r="C38" s="37">
        <v>0.30380000000000001</v>
      </c>
      <c r="E38" s="28">
        <v>27.600000000000101</v>
      </c>
      <c r="F38" s="27">
        <v>9.3010000000000002</v>
      </c>
      <c r="G38" s="38">
        <v>2.5672999999999999</v>
      </c>
      <c r="I38" s="36">
        <v>51.600000000000101</v>
      </c>
      <c r="J38" s="32">
        <v>10.327</v>
      </c>
      <c r="K38" s="37">
        <v>5.3287000000000004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5">
        <v>3.7</v>
      </c>
      <c r="B39" s="32">
        <v>8.4420000000000002</v>
      </c>
      <c r="C39" s="37">
        <v>0.31240000000000001</v>
      </c>
      <c r="E39" s="28">
        <v>27.7</v>
      </c>
      <c r="F39" s="27">
        <v>9.3049999999999997</v>
      </c>
      <c r="G39" s="38">
        <v>2.5777000000000001</v>
      </c>
      <c r="I39" s="36">
        <v>51.700000000000102</v>
      </c>
      <c r="J39" s="32">
        <v>10.332000000000001</v>
      </c>
      <c r="K39" s="37">
        <v>5.3415999999999997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5">
        <v>3.8</v>
      </c>
      <c r="B40" s="29">
        <v>8.4450000000000003</v>
      </c>
      <c r="C40" s="30">
        <v>0.32090000000000002</v>
      </c>
      <c r="E40" s="28">
        <v>27.8000000000001</v>
      </c>
      <c r="F40" s="27">
        <v>9.3089999999999993</v>
      </c>
      <c r="G40" s="30">
        <v>2.5880000000000001</v>
      </c>
      <c r="I40" s="36">
        <v>51.8</v>
      </c>
      <c r="J40" s="32">
        <v>10.336</v>
      </c>
      <c r="K40" s="37">
        <v>5.3540000000000001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9">
        <v>3.9</v>
      </c>
      <c r="B41" s="40">
        <v>8.452</v>
      </c>
      <c r="C41" s="41">
        <v>0.32950000000000002</v>
      </c>
      <c r="E41" s="42">
        <v>27.900000000000102</v>
      </c>
      <c r="F41" s="43">
        <v>9.3130000000000006</v>
      </c>
      <c r="G41" s="44">
        <v>2.5983999999999998</v>
      </c>
      <c r="I41" s="45">
        <v>51.900000000000098</v>
      </c>
      <c r="J41" s="46">
        <v>10.340999999999999</v>
      </c>
      <c r="K41" s="47">
        <v>5.367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28">
        <v>4</v>
      </c>
      <c r="B42" s="29">
        <v>8.452</v>
      </c>
      <c r="C42" s="30">
        <v>0.33810000000000001</v>
      </c>
      <c r="E42" s="28">
        <v>28.000000000000099</v>
      </c>
      <c r="F42" s="27">
        <v>9.3170000000000002</v>
      </c>
      <c r="G42" s="38">
        <v>2.6088</v>
      </c>
      <c r="I42" s="36">
        <v>52.000000000000099</v>
      </c>
      <c r="J42" s="32">
        <v>10.345000000000001</v>
      </c>
      <c r="K42" s="37">
        <v>5.3794000000000004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5">
        <v>4.0999999999999996</v>
      </c>
      <c r="B43" s="29">
        <v>8.4550000000000001</v>
      </c>
      <c r="C43" s="30">
        <v>0.34670000000000001</v>
      </c>
      <c r="E43" s="28">
        <v>28.100000000000101</v>
      </c>
      <c r="F43" s="27">
        <v>9.3209999999999997</v>
      </c>
      <c r="G43" s="38">
        <v>2.6193</v>
      </c>
      <c r="I43" s="36">
        <v>52.100000000000101</v>
      </c>
      <c r="J43" s="32">
        <v>10.349</v>
      </c>
      <c r="K43" s="37">
        <v>5.3921999999999999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28">
        <v>4.2</v>
      </c>
      <c r="B44" s="29">
        <v>8.4589999999999996</v>
      </c>
      <c r="C44" s="30">
        <v>0.3553</v>
      </c>
      <c r="E44" s="28">
        <v>28.200000000000099</v>
      </c>
      <c r="F44" s="27">
        <v>9.3249999999999993</v>
      </c>
      <c r="G44" s="38">
        <v>2.6297000000000001</v>
      </c>
      <c r="I44" s="36">
        <v>52.200000000000102</v>
      </c>
      <c r="J44" s="32">
        <v>10.353999999999999</v>
      </c>
      <c r="K44" s="37">
        <v>5.4051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5">
        <v>4.3</v>
      </c>
      <c r="B45" s="29">
        <v>8.4619999999999997</v>
      </c>
      <c r="C45" s="30">
        <v>0.3639</v>
      </c>
      <c r="E45" s="28">
        <v>28.3000000000001</v>
      </c>
      <c r="F45" s="27">
        <v>9.3290000000000006</v>
      </c>
      <c r="G45" s="38">
        <v>2.6402000000000001</v>
      </c>
      <c r="I45" s="36">
        <v>52.300000000000097</v>
      </c>
      <c r="J45" s="32">
        <v>10.359</v>
      </c>
      <c r="K45" s="37">
        <v>5.4179000000000004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28">
        <v>4.4000000000000004</v>
      </c>
      <c r="B46" s="29">
        <v>8.4649999999999999</v>
      </c>
      <c r="C46" s="30">
        <v>0.3725</v>
      </c>
      <c r="E46" s="28">
        <v>28.400000000000102</v>
      </c>
      <c r="F46" s="27">
        <v>9.3330000000000002</v>
      </c>
      <c r="G46" s="38">
        <v>2.6507000000000001</v>
      </c>
      <c r="I46" s="36">
        <v>52.400000000000098</v>
      </c>
      <c r="J46" s="32">
        <v>10.364000000000001</v>
      </c>
      <c r="K46" s="37">
        <v>5.4306999999999999</v>
      </c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28">
        <v>4.5</v>
      </c>
      <c r="B47" s="29">
        <v>8.4689999999999994</v>
      </c>
      <c r="C47" s="30">
        <v>0.38109999999999999</v>
      </c>
      <c r="E47" s="28">
        <v>28.500000000000099</v>
      </c>
      <c r="F47" s="27">
        <v>9.3369999999999997</v>
      </c>
      <c r="G47" s="38">
        <v>2.6612</v>
      </c>
      <c r="I47" s="36">
        <v>52.500000000000099</v>
      </c>
      <c r="J47" s="32">
        <v>10.368</v>
      </c>
      <c r="K47" s="37">
        <v>5.4436</v>
      </c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5">
        <v>4.5999999999999996</v>
      </c>
      <c r="B48" s="32">
        <v>8.4719999999999995</v>
      </c>
      <c r="C48" s="37">
        <v>0.38969999999999999</v>
      </c>
      <c r="E48" s="28">
        <v>28.600000000000101</v>
      </c>
      <c r="F48" s="27">
        <v>9.3409999999999993</v>
      </c>
      <c r="G48" s="38">
        <v>2.6716000000000002</v>
      </c>
      <c r="I48" s="36">
        <v>52.600000000000101</v>
      </c>
      <c r="J48" s="32">
        <v>10.372999999999999</v>
      </c>
      <c r="K48" s="37">
        <v>5.4564000000000004</v>
      </c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28">
        <v>4.7</v>
      </c>
      <c r="B49" s="32">
        <v>8.4749999999999996</v>
      </c>
      <c r="C49" s="37">
        <v>0.39829999999999999</v>
      </c>
      <c r="E49" s="28">
        <v>28.700000000000099</v>
      </c>
      <c r="F49" s="27">
        <v>9.3450000000000006</v>
      </c>
      <c r="G49" s="38">
        <v>2.6821000000000002</v>
      </c>
      <c r="I49" s="36">
        <v>52.700000000000102</v>
      </c>
      <c r="J49" s="32">
        <v>10.378</v>
      </c>
      <c r="K49" s="37">
        <v>5.4691999999999998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>
      <c r="A50" s="35">
        <v>4.8</v>
      </c>
      <c r="B50" s="32">
        <v>8.4779999999999998</v>
      </c>
      <c r="C50" s="37">
        <v>0.40689999999999998</v>
      </c>
      <c r="E50" s="28">
        <v>28.8000000000001</v>
      </c>
      <c r="F50" s="27">
        <v>9.3490000000000002</v>
      </c>
      <c r="G50" s="38">
        <v>2.6926000000000001</v>
      </c>
      <c r="I50" s="36">
        <v>52.800000000000097</v>
      </c>
      <c r="J50" s="32">
        <v>10.382999999999999</v>
      </c>
      <c r="K50" s="37">
        <v>5.4821999999999997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>
      <c r="A51" s="42">
        <v>4.9000000000000004</v>
      </c>
      <c r="B51" s="46">
        <v>8.4819999999999993</v>
      </c>
      <c r="C51" s="47">
        <v>0.41560000000000002</v>
      </c>
      <c r="E51" s="42">
        <v>28.900000000000102</v>
      </c>
      <c r="F51" s="43">
        <v>9.3529999999999998</v>
      </c>
      <c r="G51" s="41">
        <v>2.7029999999999998</v>
      </c>
      <c r="I51" s="45">
        <v>52.900000000000098</v>
      </c>
      <c r="J51" s="46">
        <v>10.388</v>
      </c>
      <c r="K51" s="47">
        <v>5.4949000000000003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>
      <c r="A52" s="35">
        <v>5</v>
      </c>
      <c r="B52" s="32">
        <v>8.4849999999999994</v>
      </c>
      <c r="C52" s="37">
        <v>0.42430000000000001</v>
      </c>
      <c r="E52" s="28">
        <v>29.000000000000099</v>
      </c>
      <c r="F52" s="27">
        <v>9.3569999999999993</v>
      </c>
      <c r="G52" s="38">
        <v>2.7134999999999998</v>
      </c>
      <c r="I52" s="36">
        <v>53.000000000000099</v>
      </c>
      <c r="J52" s="32">
        <v>10.391999999999999</v>
      </c>
      <c r="K52" s="37">
        <v>5.5076000000000001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>
      <c r="A53" s="28">
        <v>5.0999999999999996</v>
      </c>
      <c r="B53" s="32">
        <v>8.4879999999999995</v>
      </c>
      <c r="C53" s="37">
        <v>0.43290000000000001</v>
      </c>
      <c r="E53" s="28">
        <v>29.100000000000101</v>
      </c>
      <c r="F53" s="27">
        <v>9.3610000000000007</v>
      </c>
      <c r="G53" s="30">
        <v>2.7240000000000002</v>
      </c>
      <c r="I53" s="36">
        <v>53.100000000000101</v>
      </c>
      <c r="J53" s="32">
        <v>10.396000000000001</v>
      </c>
      <c r="K53" s="37">
        <v>5.5202999999999998</v>
      </c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>
      <c r="A54" s="35">
        <v>5.2</v>
      </c>
      <c r="B54" s="32">
        <v>8.4920000000000009</v>
      </c>
      <c r="C54" s="37">
        <v>0.44159999999999999</v>
      </c>
      <c r="E54" s="28">
        <v>29.200000000000099</v>
      </c>
      <c r="F54" s="27">
        <v>9.3650000000000002</v>
      </c>
      <c r="G54" s="38">
        <v>2.7345999999999999</v>
      </c>
      <c r="I54" s="36">
        <v>53.200000000000102</v>
      </c>
      <c r="J54" s="32">
        <v>10.401</v>
      </c>
      <c r="K54" s="37">
        <v>5.5332999999999997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>
      <c r="A55" s="28">
        <v>5.3</v>
      </c>
      <c r="B55" s="32">
        <v>8.4949999999999992</v>
      </c>
      <c r="C55" s="37">
        <v>0.45019999999999999</v>
      </c>
      <c r="E55" s="28">
        <v>29.3000000000001</v>
      </c>
      <c r="F55" s="27">
        <v>9.3689999999999998</v>
      </c>
      <c r="G55" s="38">
        <v>2.7450999999999999</v>
      </c>
      <c r="I55" s="36">
        <v>53.300000000000097</v>
      </c>
      <c r="J55" s="32">
        <v>10.406000000000001</v>
      </c>
      <c r="K55" s="37">
        <v>5.5464000000000002</v>
      </c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>
      <c r="A56" s="35">
        <v>5.4</v>
      </c>
      <c r="B56" s="32">
        <v>8.4990000000000006</v>
      </c>
      <c r="C56" s="49">
        <v>0.45889999999999997</v>
      </c>
      <c r="E56" s="28">
        <v>29.400000000000102</v>
      </c>
      <c r="F56" s="27">
        <v>9.3729999999999993</v>
      </c>
      <c r="G56" s="38">
        <v>2.7555999999999998</v>
      </c>
      <c r="I56" s="36">
        <v>53.400000000000098</v>
      </c>
      <c r="J56" s="32">
        <v>10.411</v>
      </c>
      <c r="K56" s="37">
        <v>5.5594999999999999</v>
      </c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>
      <c r="A57" s="28">
        <v>5.5</v>
      </c>
      <c r="B57" s="32">
        <v>8.5020000000000007</v>
      </c>
      <c r="C57" s="37">
        <v>0.46760000000000002</v>
      </c>
      <c r="E57" s="28">
        <v>29.500000000000099</v>
      </c>
      <c r="F57" s="27">
        <v>9.3770000000000007</v>
      </c>
      <c r="G57" s="38">
        <v>2.7662</v>
      </c>
      <c r="I57" s="36">
        <v>53.500000000000099</v>
      </c>
      <c r="J57" s="32">
        <v>10.416</v>
      </c>
      <c r="K57" s="37">
        <v>5.5724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>
      <c r="A58" s="35">
        <v>5.6</v>
      </c>
      <c r="B58" s="32">
        <v>8.5050000000000008</v>
      </c>
      <c r="C58" s="37">
        <v>0.4763</v>
      </c>
      <c r="E58" s="28">
        <v>29.600000000000101</v>
      </c>
      <c r="F58" s="29">
        <v>9.3800000000000008</v>
      </c>
      <c r="G58" s="38">
        <v>2.7766999999999999</v>
      </c>
      <c r="I58" s="36">
        <v>53.600000000000101</v>
      </c>
      <c r="J58" s="32">
        <v>10.42</v>
      </c>
      <c r="K58" s="37">
        <v>5.5853000000000002</v>
      </c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>
      <c r="A59" s="28">
        <v>5.7</v>
      </c>
      <c r="B59" s="32">
        <v>8.5090000000000003</v>
      </c>
      <c r="C59" s="37">
        <v>0.48499999999999999</v>
      </c>
      <c r="E59" s="28">
        <v>29.700000000000099</v>
      </c>
      <c r="F59" s="27">
        <v>9.3879999999999999</v>
      </c>
      <c r="G59" s="38">
        <v>2.7873000000000001</v>
      </c>
      <c r="I59" s="36">
        <v>53.700000000000102</v>
      </c>
      <c r="J59" s="32">
        <v>10.425000000000001</v>
      </c>
      <c r="K59" s="37">
        <v>5.5982000000000003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>
      <c r="A60" s="35">
        <v>5.8</v>
      </c>
      <c r="B60" s="32">
        <v>8.5120000000000005</v>
      </c>
      <c r="C60" s="37">
        <v>0.49370000000000003</v>
      </c>
      <c r="E60" s="28">
        <v>29.8000000000001</v>
      </c>
      <c r="F60" s="27">
        <v>9.3919999999999995</v>
      </c>
      <c r="G60" s="38">
        <v>2.7978000000000001</v>
      </c>
      <c r="I60" s="36">
        <v>53.800000000000097</v>
      </c>
      <c r="J60" s="32">
        <v>10.43</v>
      </c>
      <c r="K60" s="37">
        <v>5.6113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>
      <c r="A61" s="42">
        <v>5.9</v>
      </c>
      <c r="B61" s="40">
        <v>8.1560000000000006</v>
      </c>
      <c r="C61" s="41">
        <v>0.50239999999999996</v>
      </c>
      <c r="E61" s="42">
        <v>29.900000000000102</v>
      </c>
      <c r="F61" s="43">
        <v>9.3960000000000008</v>
      </c>
      <c r="G61" s="44">
        <v>2.8083</v>
      </c>
      <c r="I61" s="45">
        <v>53.900000000000098</v>
      </c>
      <c r="J61" s="46">
        <v>10.435</v>
      </c>
      <c r="K61" s="47">
        <v>5.6242000000000001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>
      <c r="A62" s="28">
        <v>6</v>
      </c>
      <c r="B62" s="29">
        <v>8.5190000000000001</v>
      </c>
      <c r="C62" s="30">
        <v>0.5111</v>
      </c>
      <c r="E62" s="36">
        <v>30</v>
      </c>
      <c r="F62" s="32">
        <v>9.3960000000000008</v>
      </c>
      <c r="G62" s="37">
        <v>2.8188</v>
      </c>
      <c r="I62" s="51">
        <v>54</v>
      </c>
      <c r="J62" s="32">
        <v>10.439</v>
      </c>
      <c r="K62" s="37">
        <v>5.6371000000000002</v>
      </c>
    </row>
    <row r="63" spans="1:25">
      <c r="A63" s="28">
        <v>6.1</v>
      </c>
      <c r="B63" s="29">
        <v>8.5220000000000002</v>
      </c>
      <c r="C63" s="30">
        <v>0.51980000000000004</v>
      </c>
      <c r="E63" s="36">
        <v>30.1</v>
      </c>
      <c r="F63" s="32">
        <v>9.4</v>
      </c>
      <c r="G63" s="37">
        <v>2.8294999999999999</v>
      </c>
      <c r="I63" s="51">
        <v>54.1</v>
      </c>
      <c r="J63" s="32">
        <v>10.443</v>
      </c>
      <c r="K63" s="37">
        <v>5.6501000000000001</v>
      </c>
    </row>
    <row r="64" spans="1:25">
      <c r="A64" s="28">
        <v>6.2</v>
      </c>
      <c r="B64" s="29">
        <v>8.5259999999999998</v>
      </c>
      <c r="C64" s="30">
        <v>0.52859999999999996</v>
      </c>
      <c r="E64" s="36">
        <v>30.2</v>
      </c>
      <c r="F64" s="32">
        <v>9.4039999999999999</v>
      </c>
      <c r="G64" s="37">
        <v>2.8401000000000001</v>
      </c>
      <c r="I64" s="36">
        <v>54.2</v>
      </c>
      <c r="J64" s="32">
        <v>10.448</v>
      </c>
      <c r="K64" s="37">
        <v>5.6631</v>
      </c>
    </row>
    <row r="65" spans="1:30">
      <c r="A65" s="28">
        <v>6.3</v>
      </c>
      <c r="B65" s="29">
        <v>8.5289999999999999</v>
      </c>
      <c r="C65" s="30">
        <v>0.5373</v>
      </c>
      <c r="E65" s="36">
        <v>30.3</v>
      </c>
      <c r="F65" s="32">
        <v>9.4079999999999995</v>
      </c>
      <c r="G65" s="37">
        <v>2.8506999999999998</v>
      </c>
      <c r="I65" s="51">
        <v>54.3</v>
      </c>
      <c r="J65" s="32">
        <v>10.452999999999999</v>
      </c>
      <c r="K65" s="37">
        <v>5.6760000000000002</v>
      </c>
    </row>
    <row r="66" spans="1:30">
      <c r="A66" s="28">
        <v>6.4</v>
      </c>
      <c r="B66" s="29">
        <v>8.532</v>
      </c>
      <c r="C66" s="30">
        <v>0.54600000000000004</v>
      </c>
      <c r="D66" s="52"/>
      <c r="E66" s="36">
        <v>30.4</v>
      </c>
      <c r="F66" s="32">
        <v>9.4120000000000008</v>
      </c>
      <c r="G66" s="37">
        <v>2.8613</v>
      </c>
      <c r="H66" s="52"/>
      <c r="I66" s="36">
        <v>54.4</v>
      </c>
      <c r="J66" s="32">
        <v>10.458</v>
      </c>
      <c r="K66" s="37">
        <v>5.6891999999999996</v>
      </c>
      <c r="L66" s="34"/>
      <c r="M66" s="34"/>
      <c r="N66" s="34"/>
      <c r="O66" s="34"/>
      <c r="P66" s="34"/>
      <c r="Q66" s="52"/>
      <c r="R66" s="52"/>
      <c r="S66" s="52"/>
      <c r="T66" s="52"/>
      <c r="U66" s="52"/>
      <c r="V66" s="52"/>
      <c r="W66" s="52"/>
      <c r="X66" s="34"/>
      <c r="Y66" s="34"/>
      <c r="Z66" s="34"/>
      <c r="AA66" s="34"/>
      <c r="AB66" s="34"/>
      <c r="AC66" s="34"/>
      <c r="AD66" s="34"/>
    </row>
    <row r="67" spans="1:30">
      <c r="A67" s="28">
        <v>6.5</v>
      </c>
      <c r="B67" s="29">
        <v>8.5359999999999996</v>
      </c>
      <c r="C67" s="30">
        <v>0.55479999999999996</v>
      </c>
      <c r="D67" s="34"/>
      <c r="E67" s="36">
        <v>30.5</v>
      </c>
      <c r="F67" s="32">
        <v>9.4160000000000004</v>
      </c>
      <c r="G67" s="37">
        <v>2.8719999999999999</v>
      </c>
      <c r="H67" s="34"/>
      <c r="I67" s="51">
        <v>54.5</v>
      </c>
      <c r="J67" s="32">
        <v>10.462999999999999</v>
      </c>
      <c r="K67" s="37">
        <v>5.7022000000000004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0">
      <c r="A68" s="28">
        <v>6.6</v>
      </c>
      <c r="B68" s="29">
        <v>8.5389999999999997</v>
      </c>
      <c r="C68" s="30">
        <v>0.56359999999999999</v>
      </c>
      <c r="D68" s="34"/>
      <c r="E68" s="36">
        <v>30.6</v>
      </c>
      <c r="F68" s="32">
        <v>9.42</v>
      </c>
      <c r="G68" s="37">
        <v>2.8826000000000001</v>
      </c>
      <c r="H68" s="34"/>
      <c r="I68" s="36">
        <v>54.6</v>
      </c>
      <c r="J68" s="32">
        <v>10.467000000000001</v>
      </c>
      <c r="K68" s="37">
        <v>5.7152000000000003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</row>
    <row r="69" spans="1:30">
      <c r="A69" s="28">
        <v>6.7</v>
      </c>
      <c r="B69" s="29">
        <v>8.5419999999999998</v>
      </c>
      <c r="C69" s="30">
        <v>0.57230000000000003</v>
      </c>
      <c r="D69" s="52"/>
      <c r="E69" s="36">
        <v>30.7</v>
      </c>
      <c r="F69" s="32">
        <v>9.4239999999999995</v>
      </c>
      <c r="G69" s="37">
        <v>2.8933</v>
      </c>
      <c r="H69" s="52"/>
      <c r="I69" s="51">
        <v>54.7</v>
      </c>
      <c r="J69" s="32">
        <v>10.472</v>
      </c>
      <c r="K69" s="37">
        <v>5.7282000000000002</v>
      </c>
      <c r="L69" s="34"/>
      <c r="M69" s="34"/>
      <c r="N69" s="34"/>
      <c r="O69" s="34"/>
      <c r="P69" s="34"/>
      <c r="Q69" s="34"/>
    </row>
    <row r="70" spans="1:30">
      <c r="A70" s="28">
        <v>6.8</v>
      </c>
      <c r="B70" s="29">
        <v>8.5449999999999999</v>
      </c>
      <c r="C70" s="30">
        <v>0.58109999999999995</v>
      </c>
      <c r="D70" s="53"/>
      <c r="E70" s="36">
        <v>30.8</v>
      </c>
      <c r="F70" s="32">
        <v>9.4280000000000008</v>
      </c>
      <c r="G70" s="37">
        <v>2.9039000000000001</v>
      </c>
      <c r="H70" s="32"/>
      <c r="I70" s="36">
        <v>54.8</v>
      </c>
      <c r="J70" s="32">
        <v>10.477</v>
      </c>
      <c r="K70" s="37">
        <v>5.7413999999999996</v>
      </c>
      <c r="L70" s="32"/>
      <c r="M70" s="54"/>
      <c r="N70" s="54"/>
      <c r="O70" s="54"/>
      <c r="P70" s="54"/>
      <c r="Q70" s="54"/>
    </row>
    <row r="71" spans="1:30">
      <c r="A71" s="42">
        <v>6.9</v>
      </c>
      <c r="B71" s="40">
        <v>8.5489999999999995</v>
      </c>
      <c r="C71" s="41">
        <v>0.58989999999999998</v>
      </c>
      <c r="D71" s="53"/>
      <c r="E71" s="45">
        <v>30.9</v>
      </c>
      <c r="F71" s="55">
        <v>9.4320000000000004</v>
      </c>
      <c r="G71" s="56">
        <v>2.9146000000000001</v>
      </c>
      <c r="H71" s="32"/>
      <c r="I71" s="51">
        <v>54.9</v>
      </c>
      <c r="J71" s="55">
        <v>10.481999999999999</v>
      </c>
      <c r="K71" s="56">
        <v>5.7545999999999999</v>
      </c>
      <c r="L71" s="32"/>
      <c r="M71" s="54"/>
      <c r="N71" s="54"/>
      <c r="O71" s="54"/>
      <c r="P71" s="54"/>
      <c r="Q71" s="54"/>
    </row>
    <row r="72" spans="1:30">
      <c r="A72" s="28">
        <v>7</v>
      </c>
      <c r="B72" s="29">
        <v>8.5519999999999996</v>
      </c>
      <c r="C72" s="30">
        <v>0.59860000000000002</v>
      </c>
      <c r="D72" s="53"/>
      <c r="E72" s="36">
        <v>31</v>
      </c>
      <c r="F72" s="57">
        <v>9.4359999999999999</v>
      </c>
      <c r="G72" s="58">
        <v>2.9251999999999998</v>
      </c>
      <c r="H72" s="32"/>
      <c r="I72" s="31">
        <v>55</v>
      </c>
      <c r="J72" s="57">
        <v>10.486000000000001</v>
      </c>
      <c r="K72" s="58">
        <v>5.7672999999999996</v>
      </c>
      <c r="L72" s="32"/>
      <c r="M72" s="54"/>
      <c r="N72" s="54"/>
      <c r="O72" s="54"/>
      <c r="P72" s="54"/>
      <c r="Q72" s="54"/>
    </row>
    <row r="73" spans="1:30">
      <c r="A73" s="28">
        <v>7.1</v>
      </c>
      <c r="B73" s="29">
        <v>8.5549999999999997</v>
      </c>
      <c r="C73" s="30">
        <v>0.60740000000000005</v>
      </c>
      <c r="D73" s="53"/>
      <c r="E73" s="36">
        <v>31.1</v>
      </c>
      <c r="F73" s="32">
        <v>9.44</v>
      </c>
      <c r="G73" s="37">
        <v>2.9359999999999999</v>
      </c>
      <c r="H73" s="32"/>
      <c r="I73" s="51">
        <v>55.1</v>
      </c>
      <c r="J73" s="32">
        <v>10.491</v>
      </c>
      <c r="K73" s="37">
        <v>5.7805</v>
      </c>
      <c r="L73" s="32"/>
      <c r="M73" s="54"/>
      <c r="N73" s="54"/>
      <c r="O73" s="54"/>
      <c r="P73" s="54"/>
      <c r="Q73" s="54"/>
    </row>
    <row r="74" spans="1:30">
      <c r="A74" s="28">
        <v>7.2</v>
      </c>
      <c r="B74" s="29">
        <v>8.5589999999999993</v>
      </c>
      <c r="C74" s="30">
        <v>0.61619999999999997</v>
      </c>
      <c r="D74" s="53"/>
      <c r="E74" s="36">
        <v>31.2</v>
      </c>
      <c r="F74" s="32">
        <v>9.4440000000000008</v>
      </c>
      <c r="G74" s="37">
        <v>2.9466999999999999</v>
      </c>
      <c r="H74" s="32"/>
      <c r="I74" s="36">
        <v>55.2</v>
      </c>
      <c r="J74" s="32">
        <v>10.496</v>
      </c>
      <c r="K74" s="37">
        <v>5.7937000000000003</v>
      </c>
      <c r="L74" s="32"/>
      <c r="M74" s="54"/>
      <c r="N74" s="54"/>
      <c r="O74" s="54"/>
      <c r="P74" s="54"/>
      <c r="Q74" s="54"/>
    </row>
    <row r="75" spans="1:30">
      <c r="A75" s="28">
        <v>7.3</v>
      </c>
      <c r="B75" s="29">
        <v>8.5619999999999994</v>
      </c>
      <c r="C75" s="30">
        <v>0.625</v>
      </c>
      <c r="D75" s="53"/>
      <c r="E75" s="36">
        <v>31.3</v>
      </c>
      <c r="F75" s="32">
        <v>9.4480000000000004</v>
      </c>
      <c r="G75" s="37">
        <v>2.9575</v>
      </c>
      <c r="H75" s="32"/>
      <c r="I75" s="51">
        <v>55.3</v>
      </c>
      <c r="J75" s="32">
        <v>10.5</v>
      </c>
      <c r="K75" s="37">
        <v>5.8068</v>
      </c>
      <c r="L75" s="32"/>
      <c r="M75" s="54"/>
      <c r="N75" s="54"/>
      <c r="O75" s="54"/>
      <c r="P75" s="54"/>
      <c r="Q75" s="54"/>
    </row>
    <row r="76" spans="1:30">
      <c r="A76" s="28">
        <v>7.4</v>
      </c>
      <c r="B76" s="29">
        <v>8.5660000000000007</v>
      </c>
      <c r="C76" s="30">
        <v>0.63390000000000002</v>
      </c>
      <c r="D76" s="53"/>
      <c r="E76" s="36">
        <v>31.4</v>
      </c>
      <c r="F76" s="32">
        <v>9.452</v>
      </c>
      <c r="G76" s="37">
        <v>2.9681999999999999</v>
      </c>
      <c r="H76" s="32"/>
      <c r="I76" s="36">
        <v>55.4</v>
      </c>
      <c r="J76" s="32">
        <v>10.505000000000001</v>
      </c>
      <c r="K76" s="37">
        <v>5.82</v>
      </c>
      <c r="L76" s="32"/>
      <c r="M76" s="54"/>
      <c r="N76" s="54"/>
      <c r="O76" s="54"/>
      <c r="P76" s="54"/>
      <c r="Q76" s="54"/>
    </row>
    <row r="77" spans="1:30">
      <c r="A77" s="28">
        <v>7.4999999999999902</v>
      </c>
      <c r="B77" s="29">
        <v>8.5690000000000008</v>
      </c>
      <c r="C77" s="30">
        <v>0.64270000000000005</v>
      </c>
      <c r="D77" s="53"/>
      <c r="E77" s="36">
        <v>31.5</v>
      </c>
      <c r="F77" s="32">
        <v>9.4570000000000007</v>
      </c>
      <c r="G77" s="37">
        <v>2.9790000000000001</v>
      </c>
      <c r="H77" s="32"/>
      <c r="I77" s="51">
        <v>55.5</v>
      </c>
      <c r="J77" s="32">
        <v>10.51</v>
      </c>
      <c r="K77" s="37">
        <v>5.8331999999999997</v>
      </c>
      <c r="L77" s="32"/>
      <c r="M77" s="54"/>
      <c r="N77" s="54"/>
      <c r="O77" s="54"/>
      <c r="P77" s="54"/>
      <c r="Q77" s="54"/>
    </row>
    <row r="78" spans="1:30">
      <c r="A78" s="28">
        <v>7.5999999999999899</v>
      </c>
      <c r="B78" s="29">
        <v>8.5719999999999992</v>
      </c>
      <c r="C78" s="30">
        <v>0.65149999999999997</v>
      </c>
      <c r="D78" s="53"/>
      <c r="E78" s="36">
        <v>31.6</v>
      </c>
      <c r="F78" s="32">
        <v>9.4610000000000003</v>
      </c>
      <c r="G78" s="37">
        <v>2.9897</v>
      </c>
      <c r="H78" s="32"/>
      <c r="I78" s="36">
        <v>55.6</v>
      </c>
      <c r="J78" s="32">
        <v>10.515000000000001</v>
      </c>
      <c r="K78" s="37">
        <v>5.8463000000000003</v>
      </c>
      <c r="L78" s="32"/>
      <c r="M78" s="54"/>
      <c r="N78" s="54"/>
      <c r="O78" s="54"/>
      <c r="P78" s="54"/>
      <c r="Q78" s="54"/>
    </row>
    <row r="79" spans="1:30">
      <c r="A79" s="28">
        <v>7.6999999999999904</v>
      </c>
      <c r="B79" s="29">
        <v>8.5749999999999993</v>
      </c>
      <c r="C79" s="30">
        <v>0.6603</v>
      </c>
      <c r="D79" s="53"/>
      <c r="E79" s="36">
        <v>31.7</v>
      </c>
      <c r="F79" s="32">
        <v>9.4649999999999999</v>
      </c>
      <c r="G79" s="37">
        <v>3.0004</v>
      </c>
      <c r="H79" s="32"/>
      <c r="I79" s="51">
        <v>55.7</v>
      </c>
      <c r="J79" s="32">
        <v>10.52</v>
      </c>
      <c r="K79" s="37">
        <v>5.8594999999999997</v>
      </c>
      <c r="L79" s="32"/>
      <c r="M79" s="54"/>
      <c r="N79" s="54"/>
      <c r="O79" s="54"/>
      <c r="P79" s="54"/>
      <c r="Q79" s="54"/>
    </row>
    <row r="80" spans="1:30">
      <c r="A80" s="28">
        <v>7.7999999999999901</v>
      </c>
      <c r="B80" s="29">
        <v>8.5790000000000006</v>
      </c>
      <c r="C80" s="30">
        <v>0.66920000000000002</v>
      </c>
      <c r="D80" s="53"/>
      <c r="E80" s="36">
        <v>31.8</v>
      </c>
      <c r="F80" s="32">
        <v>9.4689999999999994</v>
      </c>
      <c r="G80" s="37">
        <v>3.0110999999999999</v>
      </c>
      <c r="H80" s="32"/>
      <c r="I80" s="36">
        <v>55.8</v>
      </c>
      <c r="J80" s="32">
        <v>10.523999999999999</v>
      </c>
      <c r="K80" s="37">
        <v>5.8727</v>
      </c>
      <c r="L80" s="32"/>
      <c r="M80" s="54"/>
      <c r="N80" s="54"/>
      <c r="O80" s="54"/>
      <c r="P80" s="54"/>
      <c r="Q80" s="54"/>
    </row>
    <row r="81" spans="1:17">
      <c r="A81" s="39">
        <v>7.9</v>
      </c>
      <c r="B81" s="40">
        <v>8.5830000000000002</v>
      </c>
      <c r="C81" s="41" t="s">
        <v>35</v>
      </c>
      <c r="D81" s="53"/>
      <c r="E81" s="45">
        <v>31.9</v>
      </c>
      <c r="F81" s="46">
        <v>9.4730000000000008</v>
      </c>
      <c r="G81" s="47">
        <v>3.0219</v>
      </c>
      <c r="H81" s="32"/>
      <c r="I81" s="51">
        <v>55.9</v>
      </c>
      <c r="J81" s="55">
        <v>10.529</v>
      </c>
      <c r="K81" s="56">
        <v>5.8857999999999997</v>
      </c>
      <c r="L81" s="32"/>
      <c r="M81" s="54"/>
      <c r="N81" s="54"/>
      <c r="O81" s="54"/>
      <c r="P81" s="54"/>
      <c r="Q81" s="54"/>
    </row>
    <row r="82" spans="1:17">
      <c r="A82" s="28">
        <v>8.0000000000000107</v>
      </c>
      <c r="B82" s="32">
        <v>8.5860000000000003</v>
      </c>
      <c r="C82" s="30">
        <v>0.68689999999999996</v>
      </c>
      <c r="D82" s="53"/>
      <c r="E82" s="36">
        <v>32</v>
      </c>
      <c r="F82" s="32">
        <v>9.4770000000000003</v>
      </c>
      <c r="G82" s="37">
        <v>3.0326</v>
      </c>
      <c r="H82" s="32"/>
      <c r="I82" s="31">
        <v>56</v>
      </c>
      <c r="J82" s="57">
        <v>10.534000000000001</v>
      </c>
      <c r="K82" s="58">
        <v>5.899</v>
      </c>
      <c r="L82" s="32"/>
      <c r="M82" s="54"/>
      <c r="N82" s="54"/>
      <c r="O82" s="54"/>
      <c r="P82" s="54"/>
      <c r="Q82" s="54"/>
    </row>
    <row r="83" spans="1:17">
      <c r="A83" s="35">
        <v>8.1000000000000192</v>
      </c>
      <c r="B83" s="32">
        <v>8.5890000000000004</v>
      </c>
      <c r="C83" s="30">
        <v>0.69569999999999999</v>
      </c>
      <c r="D83" s="53"/>
      <c r="E83" s="36">
        <v>32.1</v>
      </c>
      <c r="F83" s="32">
        <v>9.4809999999999999</v>
      </c>
      <c r="G83" s="37">
        <v>3.0434000000000001</v>
      </c>
      <c r="H83" s="32"/>
      <c r="I83" s="51">
        <v>56.1</v>
      </c>
      <c r="J83" s="32">
        <v>10.538</v>
      </c>
      <c r="K83" s="37">
        <v>5.9122000000000003</v>
      </c>
      <c r="L83" s="32"/>
      <c r="M83" s="54"/>
      <c r="N83" s="54"/>
      <c r="O83" s="54"/>
      <c r="P83" s="54"/>
      <c r="Q83" s="54"/>
    </row>
    <row r="84" spans="1:17">
      <c r="A84" s="28">
        <v>8.2000000000000295</v>
      </c>
      <c r="B84" s="32">
        <v>8.593</v>
      </c>
      <c r="C84" s="30">
        <v>0.7046</v>
      </c>
      <c r="D84" s="53"/>
      <c r="E84" s="36">
        <v>32.200000000000003</v>
      </c>
      <c r="F84" s="32">
        <v>9.4849999999999994</v>
      </c>
      <c r="G84" s="37">
        <v>3.0541999999999998</v>
      </c>
      <c r="H84" s="32"/>
      <c r="I84" s="36">
        <v>56.2</v>
      </c>
      <c r="J84" s="32">
        <v>10.542999999999999</v>
      </c>
      <c r="K84" s="37">
        <v>5.9255000000000004</v>
      </c>
      <c r="L84" s="32"/>
      <c r="M84" s="54"/>
      <c r="N84" s="54"/>
      <c r="O84" s="54"/>
      <c r="P84" s="54"/>
      <c r="Q84" s="54"/>
    </row>
    <row r="85" spans="1:17">
      <c r="A85" s="35">
        <v>8.3000000000000398</v>
      </c>
      <c r="B85" s="32">
        <v>8.5960000000000001</v>
      </c>
      <c r="C85" s="30">
        <v>0.71350000000000002</v>
      </c>
      <c r="D85" s="53"/>
      <c r="E85" s="36">
        <v>32.299999999999997</v>
      </c>
      <c r="F85" s="32">
        <v>9.4890000000000008</v>
      </c>
      <c r="G85" s="37">
        <v>3.0649999999999999</v>
      </c>
      <c r="H85" s="32"/>
      <c r="I85" s="51">
        <v>56.3</v>
      </c>
      <c r="J85" s="32">
        <v>10.548</v>
      </c>
      <c r="K85" s="37">
        <v>5.9386999999999999</v>
      </c>
      <c r="L85" s="32"/>
      <c r="M85" s="54"/>
      <c r="N85" s="54"/>
      <c r="O85" s="54"/>
      <c r="P85" s="54"/>
      <c r="Q85" s="54"/>
    </row>
    <row r="86" spans="1:17">
      <c r="A86" s="28">
        <v>8.4000000000000501</v>
      </c>
      <c r="B86" s="32">
        <v>8.6</v>
      </c>
      <c r="C86" s="30">
        <v>0.72250000000000003</v>
      </c>
      <c r="D86" s="53"/>
      <c r="E86" s="36">
        <v>32.4</v>
      </c>
      <c r="F86" s="32">
        <v>9.4930000000000003</v>
      </c>
      <c r="G86" s="37">
        <v>3.0758000000000001</v>
      </c>
      <c r="H86" s="32"/>
      <c r="I86" s="36">
        <v>56.4</v>
      </c>
      <c r="J86" s="32">
        <v>10.553000000000001</v>
      </c>
      <c r="K86" s="37">
        <v>5.9519000000000002</v>
      </c>
      <c r="L86" s="32"/>
      <c r="M86" s="54"/>
      <c r="N86" s="54"/>
      <c r="O86" s="54"/>
      <c r="P86" s="54"/>
      <c r="Q86" s="54"/>
    </row>
    <row r="87" spans="1:17">
      <c r="A87" s="35">
        <v>8.5000000000000604</v>
      </c>
      <c r="B87" s="32">
        <v>8.6029999999999998</v>
      </c>
      <c r="C87" s="30">
        <v>0.73129999999999995</v>
      </c>
      <c r="D87" s="53"/>
      <c r="E87" s="36">
        <v>32.5</v>
      </c>
      <c r="F87" s="32">
        <v>9.4969999999999999</v>
      </c>
      <c r="G87" s="37">
        <v>3.0865999999999998</v>
      </c>
      <c r="H87" s="32"/>
      <c r="I87" s="51">
        <v>56.5</v>
      </c>
      <c r="J87" s="32">
        <v>10.558</v>
      </c>
      <c r="K87" s="37">
        <v>5.9650999999999996</v>
      </c>
      <c r="L87" s="32"/>
      <c r="M87" s="54"/>
      <c r="N87" s="54"/>
      <c r="O87" s="54"/>
      <c r="P87" s="54"/>
      <c r="Q87" s="54"/>
    </row>
    <row r="88" spans="1:17">
      <c r="A88" s="28">
        <v>8.6000000000000707</v>
      </c>
      <c r="B88" s="32">
        <v>8.6059999999999999</v>
      </c>
      <c r="C88" s="30">
        <v>0.74009999999999998</v>
      </c>
      <c r="D88" s="53"/>
      <c r="E88" s="36">
        <v>32.6</v>
      </c>
      <c r="F88" s="32">
        <v>9.5009999999999994</v>
      </c>
      <c r="G88" s="37">
        <v>3.0973999999999999</v>
      </c>
      <c r="H88" s="32"/>
      <c r="I88" s="36">
        <v>56.6</v>
      </c>
      <c r="J88" s="32">
        <v>10.561999999999999</v>
      </c>
      <c r="K88" s="37">
        <v>5.9782999999999999</v>
      </c>
      <c r="L88" s="32"/>
      <c r="M88" s="54"/>
      <c r="N88" s="54"/>
      <c r="O88" s="54"/>
      <c r="P88" s="54"/>
      <c r="Q88" s="54"/>
    </row>
    <row r="89" spans="1:17">
      <c r="A89" s="35">
        <v>8.7000000000000792</v>
      </c>
      <c r="B89" s="32">
        <v>8.61</v>
      </c>
      <c r="C89" s="30">
        <v>0.74909999999999999</v>
      </c>
      <c r="D89" s="53"/>
      <c r="E89" s="36">
        <v>32.700000000000003</v>
      </c>
      <c r="F89" s="32">
        <v>9.5050000000000008</v>
      </c>
      <c r="G89" s="37">
        <v>3.1082000000000001</v>
      </c>
      <c r="H89" s="32"/>
      <c r="I89" s="51">
        <v>56.7</v>
      </c>
      <c r="J89" s="32">
        <v>10.567</v>
      </c>
      <c r="K89" s="37">
        <v>5.9915000000000003</v>
      </c>
      <c r="L89" s="32"/>
      <c r="M89" s="54"/>
      <c r="N89" s="54"/>
      <c r="O89" s="54"/>
      <c r="P89" s="54"/>
      <c r="Q89" s="54"/>
    </row>
    <row r="90" spans="1:17">
      <c r="A90" s="28">
        <v>8.8000000000000895</v>
      </c>
      <c r="B90" s="34">
        <v>8.6129999999999995</v>
      </c>
      <c r="C90" s="30">
        <v>0.75790000000000002</v>
      </c>
      <c r="D90" s="53"/>
      <c r="E90" s="36">
        <v>32.799999999999997</v>
      </c>
      <c r="F90" s="32">
        <v>9.5090000000000003</v>
      </c>
      <c r="G90" s="37">
        <v>3.1190000000000002</v>
      </c>
      <c r="H90" s="32"/>
      <c r="I90" s="36">
        <v>56.8</v>
      </c>
      <c r="J90" s="32">
        <v>10.571999999999999</v>
      </c>
      <c r="K90" s="37">
        <v>6.0046999999999997</v>
      </c>
      <c r="L90" s="32"/>
      <c r="M90" s="54"/>
      <c r="N90" s="54"/>
      <c r="O90" s="54"/>
      <c r="P90" s="54"/>
      <c r="Q90" s="54"/>
    </row>
    <row r="91" spans="1:17">
      <c r="A91" s="39">
        <v>8.9000000000000998</v>
      </c>
      <c r="B91" s="46">
        <v>8.6170000000000009</v>
      </c>
      <c r="C91" s="41">
        <v>0.76690000000000003</v>
      </c>
      <c r="D91" s="53"/>
      <c r="E91" s="45">
        <v>32.9</v>
      </c>
      <c r="F91" s="46">
        <v>9.5129999999999999</v>
      </c>
      <c r="G91" s="47">
        <v>3.1297999999999999</v>
      </c>
      <c r="H91" s="32"/>
      <c r="I91" s="59">
        <v>56.9</v>
      </c>
      <c r="J91" s="46">
        <v>10.577</v>
      </c>
      <c r="K91" s="47">
        <v>6.0179</v>
      </c>
      <c r="L91" s="32"/>
      <c r="M91" s="54"/>
      <c r="N91" s="54"/>
      <c r="O91" s="54"/>
      <c r="P91" s="54"/>
      <c r="Q91" s="54"/>
    </row>
    <row r="92" spans="1:17">
      <c r="A92" s="28">
        <v>9.0000000000001101</v>
      </c>
      <c r="B92" s="32">
        <v>8.6199999999999992</v>
      </c>
      <c r="C92" s="30">
        <v>0.77580000000000005</v>
      </c>
      <c r="D92" s="53"/>
      <c r="E92" s="36">
        <v>33</v>
      </c>
      <c r="F92" s="32">
        <v>9.5169999999999995</v>
      </c>
      <c r="G92" s="37">
        <v>3.1406000000000001</v>
      </c>
      <c r="H92" s="32"/>
      <c r="I92" s="36">
        <v>57</v>
      </c>
      <c r="J92" s="32">
        <v>10.581</v>
      </c>
      <c r="K92" s="37">
        <v>6.0312000000000001</v>
      </c>
      <c r="L92" s="32"/>
      <c r="M92" s="54"/>
      <c r="N92" s="54"/>
      <c r="O92" s="54"/>
      <c r="P92" s="54"/>
      <c r="Q92" s="54"/>
    </row>
    <row r="93" spans="1:17">
      <c r="A93" s="35">
        <v>9.1000000000001204</v>
      </c>
      <c r="B93" s="32">
        <v>8.6229999999999993</v>
      </c>
      <c r="C93" s="30">
        <v>0.78469999999999995</v>
      </c>
      <c r="D93" s="53"/>
      <c r="E93" s="36">
        <v>33.1</v>
      </c>
      <c r="F93" s="32">
        <v>9.5210000000000008</v>
      </c>
      <c r="G93" s="37">
        <v>3.1515</v>
      </c>
      <c r="H93" s="32"/>
      <c r="I93" s="51">
        <v>57.1</v>
      </c>
      <c r="J93" s="32">
        <v>10.586</v>
      </c>
      <c r="K93" s="37">
        <v>6.0446</v>
      </c>
      <c r="L93" s="32"/>
      <c r="M93" s="54"/>
      <c r="N93" s="54"/>
      <c r="O93" s="54"/>
      <c r="P93" s="54"/>
      <c r="Q93" s="54"/>
    </row>
    <row r="94" spans="1:17">
      <c r="A94" s="28">
        <v>9.2000000000001307</v>
      </c>
      <c r="B94" s="32">
        <v>8.6270000000000007</v>
      </c>
      <c r="C94" s="30">
        <v>0.79369999999999996</v>
      </c>
      <c r="D94" s="53"/>
      <c r="E94" s="36">
        <v>33.200000000000102</v>
      </c>
      <c r="F94" s="32">
        <v>9.5250000000000004</v>
      </c>
      <c r="G94" s="37">
        <v>3.1623999999999999</v>
      </c>
      <c r="H94" s="32"/>
      <c r="I94" s="36">
        <v>57.2</v>
      </c>
      <c r="J94" s="32">
        <v>10.590999999999999</v>
      </c>
      <c r="K94" s="37">
        <v>6.0579999999999998</v>
      </c>
      <c r="L94" s="32"/>
      <c r="M94" s="54"/>
      <c r="N94" s="54"/>
      <c r="O94" s="54"/>
      <c r="P94" s="54"/>
      <c r="Q94" s="54"/>
    </row>
    <row r="95" spans="1:17">
      <c r="A95" s="35">
        <v>9.3000000000001393</v>
      </c>
      <c r="B95" s="32">
        <v>8.6300000000000008</v>
      </c>
      <c r="C95" s="30">
        <v>0.80259999999999998</v>
      </c>
      <c r="D95" s="53"/>
      <c r="E95" s="36">
        <v>33.299999999999997</v>
      </c>
      <c r="F95" s="32">
        <v>9.5289999999999999</v>
      </c>
      <c r="G95" s="37">
        <v>3.1734</v>
      </c>
      <c r="H95" s="32"/>
      <c r="I95" s="51">
        <v>57.3</v>
      </c>
      <c r="J95" s="32">
        <v>10.596</v>
      </c>
      <c r="K95" s="37">
        <v>6.0713999999999997</v>
      </c>
      <c r="L95" s="32"/>
      <c r="M95" s="54"/>
      <c r="N95" s="54"/>
      <c r="O95" s="54"/>
      <c r="P95" s="54"/>
      <c r="Q95" s="54"/>
    </row>
    <row r="96" spans="1:17">
      <c r="A96" s="28">
        <v>9.4000000000001496</v>
      </c>
      <c r="B96" s="32">
        <v>8.6340000000000003</v>
      </c>
      <c r="C96" s="30">
        <v>0.81159999999999999</v>
      </c>
      <c r="D96" s="53"/>
      <c r="E96" s="36">
        <v>33.4</v>
      </c>
      <c r="F96" s="32">
        <v>9.5329999999999995</v>
      </c>
      <c r="G96" s="37">
        <v>3.1842999999999999</v>
      </c>
      <c r="H96" s="32"/>
      <c r="I96" s="36">
        <v>57.4</v>
      </c>
      <c r="J96" s="32">
        <v>10.601000000000001</v>
      </c>
      <c r="K96" s="37">
        <v>6.0849000000000002</v>
      </c>
      <c r="L96" s="32"/>
      <c r="M96" s="54"/>
      <c r="N96" s="54"/>
      <c r="O96" s="54"/>
      <c r="P96" s="54"/>
      <c r="Q96" s="54"/>
    </row>
    <row r="97" spans="1:17">
      <c r="A97" s="35">
        <v>9.5000000000001705</v>
      </c>
      <c r="B97" s="32">
        <v>8.6370000000000005</v>
      </c>
      <c r="C97" s="30">
        <v>0.82050000000000001</v>
      </c>
      <c r="D97" s="53"/>
      <c r="E97" s="36">
        <v>33.5</v>
      </c>
      <c r="F97" s="32">
        <v>9.5380000000000003</v>
      </c>
      <c r="G97" s="37">
        <v>3.1951999999999998</v>
      </c>
      <c r="H97" s="32"/>
      <c r="I97" s="51">
        <v>57.5</v>
      </c>
      <c r="J97" s="32">
        <v>10.606</v>
      </c>
      <c r="K97" s="37">
        <v>6.0983000000000001</v>
      </c>
      <c r="L97" s="32"/>
      <c r="M97" s="54"/>
      <c r="N97" s="54"/>
      <c r="O97" s="54"/>
      <c r="P97" s="54"/>
      <c r="Q97" s="54"/>
    </row>
    <row r="98" spans="1:17">
      <c r="A98" s="28">
        <v>9.6000000000001808</v>
      </c>
      <c r="B98" s="32">
        <v>8.641</v>
      </c>
      <c r="C98" s="30">
        <v>0.82950000000000002</v>
      </c>
      <c r="D98" s="53"/>
      <c r="E98" s="36">
        <v>33.600000000000101</v>
      </c>
      <c r="F98" s="32">
        <v>9.5419999999999998</v>
      </c>
      <c r="G98" s="37">
        <v>3.2061000000000002</v>
      </c>
      <c r="H98" s="32"/>
      <c r="I98" s="36">
        <v>57.6</v>
      </c>
      <c r="J98" s="32">
        <v>10.61</v>
      </c>
      <c r="K98" s="37">
        <v>6.1116999999999999</v>
      </c>
      <c r="L98" s="32"/>
      <c r="M98" s="54"/>
      <c r="N98" s="54"/>
      <c r="O98" s="54"/>
      <c r="P98" s="54"/>
      <c r="Q98" s="54"/>
    </row>
    <row r="99" spans="1:17">
      <c r="A99" s="35">
        <v>9.7000000000001894</v>
      </c>
      <c r="B99" s="60">
        <v>8645</v>
      </c>
      <c r="C99" s="30">
        <v>0.83860000000000001</v>
      </c>
      <c r="D99" s="53"/>
      <c r="E99" s="36">
        <v>33.700000000000102</v>
      </c>
      <c r="F99" s="32">
        <v>9.5459999999999994</v>
      </c>
      <c r="G99" s="37">
        <v>3.2170000000000001</v>
      </c>
      <c r="H99" s="32"/>
      <c r="I99" s="51">
        <v>57.7</v>
      </c>
      <c r="J99" s="32">
        <v>10.615</v>
      </c>
      <c r="K99" s="37">
        <v>6.1250999999999998</v>
      </c>
      <c r="L99" s="32"/>
      <c r="M99" s="54"/>
      <c r="N99" s="54"/>
      <c r="O99" s="54"/>
      <c r="P99" s="54"/>
      <c r="Q99" s="54"/>
    </row>
    <row r="100" spans="1:17">
      <c r="A100" s="28">
        <v>9.8000000000001997</v>
      </c>
      <c r="B100" s="29">
        <v>8.6479999999999997</v>
      </c>
      <c r="C100" s="30">
        <v>0.84750000000000003</v>
      </c>
      <c r="D100" s="53"/>
      <c r="E100" s="36">
        <v>33.799999999999997</v>
      </c>
      <c r="F100" s="32">
        <v>9.5500000000000007</v>
      </c>
      <c r="G100" s="37">
        <v>3.2279</v>
      </c>
      <c r="H100" s="32"/>
      <c r="I100" s="36">
        <v>57.8</v>
      </c>
      <c r="J100" s="32">
        <v>10.62</v>
      </c>
      <c r="K100" s="37">
        <v>6.1386000000000003</v>
      </c>
      <c r="L100" s="32"/>
      <c r="M100" s="54"/>
      <c r="N100" s="54"/>
      <c r="O100" s="54"/>
      <c r="P100" s="54"/>
      <c r="Q100" s="54"/>
    </row>
    <row r="101" spans="1:17">
      <c r="A101" s="42">
        <v>9.9</v>
      </c>
      <c r="B101" s="40">
        <v>8.6519999999999992</v>
      </c>
      <c r="C101" s="41">
        <v>0.85650000000000004</v>
      </c>
      <c r="D101" s="53"/>
      <c r="E101" s="45">
        <v>33.900000000000098</v>
      </c>
      <c r="F101" s="46">
        <v>9.5540000000000003</v>
      </c>
      <c r="G101" s="47">
        <v>3.2387999999999999</v>
      </c>
      <c r="H101" s="32"/>
      <c r="I101" s="59">
        <v>57.9</v>
      </c>
      <c r="J101" s="46">
        <v>10.625</v>
      </c>
      <c r="K101" s="47">
        <v>6.1520000000000001</v>
      </c>
      <c r="L101" s="32"/>
      <c r="M101" s="54"/>
      <c r="N101" s="54"/>
      <c r="O101" s="54"/>
      <c r="P101" s="54"/>
      <c r="Q101" s="54"/>
    </row>
    <row r="102" spans="1:17">
      <c r="A102" s="28">
        <v>10</v>
      </c>
      <c r="B102" s="29">
        <v>8.6549999999999994</v>
      </c>
      <c r="C102" s="30">
        <v>0.86550000000000005</v>
      </c>
      <c r="D102" s="53"/>
      <c r="E102" s="36">
        <v>34.000000000000099</v>
      </c>
      <c r="F102" s="32">
        <v>9.5579999999999998</v>
      </c>
      <c r="G102" s="37">
        <v>3.2496999999999998</v>
      </c>
      <c r="H102" s="32"/>
      <c r="I102" s="36">
        <v>58</v>
      </c>
      <c r="J102" s="32">
        <v>10.63</v>
      </c>
      <c r="K102" s="37">
        <v>6.1654</v>
      </c>
      <c r="L102" s="32"/>
      <c r="M102" s="54"/>
      <c r="N102" s="54"/>
      <c r="O102" s="54"/>
      <c r="P102" s="54"/>
      <c r="Q102" s="54"/>
    </row>
    <row r="103" spans="1:17">
      <c r="A103" s="28">
        <v>10.1</v>
      </c>
      <c r="B103" s="29">
        <v>8.6579999999999995</v>
      </c>
      <c r="C103" s="30">
        <v>0.87450000000000006</v>
      </c>
      <c r="D103" s="53"/>
      <c r="E103" s="36">
        <v>34.100000000000101</v>
      </c>
      <c r="F103" s="32">
        <v>9.5619999999999994</v>
      </c>
      <c r="G103" s="37">
        <v>3.2606999999999999</v>
      </c>
      <c r="H103" s="32"/>
      <c r="I103" s="51">
        <v>58.1</v>
      </c>
      <c r="J103" s="32">
        <v>10.635</v>
      </c>
      <c r="K103" s="37">
        <v>6.1787999999999998</v>
      </c>
      <c r="L103" s="32"/>
      <c r="M103" s="54"/>
      <c r="N103" s="54"/>
      <c r="O103" s="54"/>
      <c r="P103" s="54"/>
      <c r="Q103" s="54"/>
    </row>
    <row r="104" spans="1:17">
      <c r="A104" s="28">
        <v>10.199999999999999</v>
      </c>
      <c r="B104" s="29">
        <v>8.6620000000000008</v>
      </c>
      <c r="C104" s="30">
        <v>0.88349999999999995</v>
      </c>
      <c r="D104" s="53"/>
      <c r="E104" s="36">
        <v>34.200000000000102</v>
      </c>
      <c r="F104" s="32">
        <v>9.5660000000000007</v>
      </c>
      <c r="G104" s="37">
        <v>3.2717000000000001</v>
      </c>
      <c r="H104" s="32"/>
      <c r="I104" s="36">
        <v>58.2</v>
      </c>
      <c r="J104" s="32">
        <v>10.64</v>
      </c>
      <c r="K104" s="37">
        <v>6.1923000000000004</v>
      </c>
      <c r="L104" s="32"/>
      <c r="M104" s="54"/>
      <c r="N104" s="54"/>
      <c r="O104" s="54"/>
      <c r="P104" s="54"/>
      <c r="Q104" s="54"/>
    </row>
    <row r="105" spans="1:17">
      <c r="A105" s="28">
        <v>10.3</v>
      </c>
      <c r="B105" s="29">
        <v>8.6649999999999991</v>
      </c>
      <c r="C105" s="30">
        <v>0.89249999999999996</v>
      </c>
      <c r="D105" s="53"/>
      <c r="E105" s="36">
        <v>34.300000000000097</v>
      </c>
      <c r="F105" s="32">
        <v>9.57</v>
      </c>
      <c r="G105" s="37">
        <v>3.2827000000000002</v>
      </c>
      <c r="H105" s="32"/>
      <c r="I105" s="51">
        <v>58.3</v>
      </c>
      <c r="J105" s="32">
        <v>10.644</v>
      </c>
      <c r="K105" s="37">
        <v>6.2058</v>
      </c>
      <c r="L105" s="32"/>
      <c r="M105" s="54"/>
      <c r="N105" s="54"/>
      <c r="O105" s="54"/>
      <c r="P105" s="54"/>
      <c r="Q105" s="54"/>
    </row>
    <row r="106" spans="1:17">
      <c r="A106" s="28">
        <v>10.4</v>
      </c>
      <c r="B106" s="29">
        <v>8.6690000000000005</v>
      </c>
      <c r="C106" s="30">
        <v>0.90190000000000003</v>
      </c>
      <c r="D106" s="53"/>
      <c r="E106" s="36">
        <v>34.400000000000098</v>
      </c>
      <c r="F106" s="32">
        <v>9.5739999999999998</v>
      </c>
      <c r="G106" s="37">
        <v>3.2936999999999999</v>
      </c>
      <c r="H106" s="32"/>
      <c r="I106" s="36">
        <v>58.4</v>
      </c>
      <c r="J106" s="32">
        <v>10.648999999999999</v>
      </c>
      <c r="K106" s="37">
        <v>6.2192999999999996</v>
      </c>
      <c r="L106" s="32"/>
      <c r="M106" s="54"/>
      <c r="N106" s="54"/>
      <c r="O106" s="54"/>
      <c r="P106" s="54"/>
      <c r="Q106" s="54"/>
    </row>
    <row r="107" spans="1:17">
      <c r="A107" s="28">
        <v>10.5</v>
      </c>
      <c r="B107" s="29">
        <v>8.6720000000000006</v>
      </c>
      <c r="C107" s="30">
        <v>0.91059999999999997</v>
      </c>
      <c r="D107" s="53"/>
      <c r="E107" s="36">
        <v>34.500000000000099</v>
      </c>
      <c r="F107" s="32">
        <v>9.5790000000000006</v>
      </c>
      <c r="G107" s="37">
        <v>3.3047</v>
      </c>
      <c r="H107" s="32"/>
      <c r="I107" s="51">
        <v>58.5</v>
      </c>
      <c r="J107" s="32">
        <v>10.654</v>
      </c>
      <c r="K107" s="37">
        <v>6.2328000000000001</v>
      </c>
      <c r="L107" s="32"/>
      <c r="M107" s="54"/>
      <c r="N107" s="54"/>
      <c r="O107" s="54"/>
      <c r="P107" s="54"/>
      <c r="Q107" s="54"/>
    </row>
    <row r="108" spans="1:17">
      <c r="A108" s="28">
        <v>10.6</v>
      </c>
      <c r="B108" s="32">
        <v>8.6750000000000007</v>
      </c>
      <c r="C108" s="30">
        <v>0.91959999999999997</v>
      </c>
      <c r="D108" s="53"/>
      <c r="E108" s="36">
        <v>34.600000000000101</v>
      </c>
      <c r="F108" s="32">
        <v>9.5830000000000002</v>
      </c>
      <c r="G108" s="37">
        <v>3.3157000000000001</v>
      </c>
      <c r="H108" s="32"/>
      <c r="I108" s="36">
        <v>58.6</v>
      </c>
      <c r="J108" s="32">
        <v>10.659000000000001</v>
      </c>
      <c r="K108" s="37">
        <v>6.2462</v>
      </c>
      <c r="L108" s="32"/>
      <c r="M108" s="54"/>
      <c r="N108" s="54"/>
      <c r="O108" s="54"/>
      <c r="P108" s="54"/>
      <c r="Q108" s="54"/>
    </row>
    <row r="109" spans="1:17">
      <c r="A109" s="28">
        <v>10.7</v>
      </c>
      <c r="B109" s="32">
        <v>8.6790000000000003</v>
      </c>
      <c r="C109" s="30">
        <v>0.92869999999999997</v>
      </c>
      <c r="D109" s="53"/>
      <c r="E109" s="36">
        <v>34.700000000000102</v>
      </c>
      <c r="F109" s="32">
        <v>9.5869999999999997</v>
      </c>
      <c r="G109" s="37">
        <v>3.3267000000000002</v>
      </c>
      <c r="H109" s="32"/>
      <c r="I109" s="51">
        <v>58.7</v>
      </c>
      <c r="J109" s="32">
        <v>10.664</v>
      </c>
      <c r="K109" s="37">
        <v>6.2595999999999998</v>
      </c>
      <c r="L109" s="32"/>
      <c r="M109" s="54"/>
      <c r="N109" s="54"/>
      <c r="O109" s="54"/>
      <c r="P109" s="54"/>
      <c r="Q109" s="54"/>
    </row>
    <row r="110" spans="1:17">
      <c r="A110" s="28">
        <v>10.8</v>
      </c>
      <c r="B110" s="32">
        <v>8.6820000000000004</v>
      </c>
      <c r="C110" s="30">
        <v>0.93769999999999998</v>
      </c>
      <c r="D110" s="53"/>
      <c r="E110" s="36">
        <v>34.800000000000097</v>
      </c>
      <c r="F110" s="32">
        <v>9.5909999999999993</v>
      </c>
      <c r="G110" s="37">
        <v>3.3376999999999999</v>
      </c>
      <c r="H110" s="32"/>
      <c r="I110" s="36">
        <v>58.8</v>
      </c>
      <c r="J110" s="32">
        <v>10.667999999999999</v>
      </c>
      <c r="K110" s="37">
        <v>6.2731000000000003</v>
      </c>
      <c r="L110" s="32"/>
      <c r="M110" s="54"/>
      <c r="N110" s="54"/>
      <c r="O110" s="54"/>
      <c r="P110" s="54"/>
      <c r="Q110" s="54"/>
    </row>
    <row r="111" spans="1:17">
      <c r="A111" s="42">
        <v>10.9</v>
      </c>
      <c r="B111" s="46">
        <v>8.6859999999999999</v>
      </c>
      <c r="C111" s="41">
        <v>0.9486</v>
      </c>
      <c r="D111" s="53"/>
      <c r="E111" s="45">
        <v>34.900000000000098</v>
      </c>
      <c r="F111" s="46">
        <v>9.5950000000000006</v>
      </c>
      <c r="G111" s="47">
        <v>3.3487</v>
      </c>
      <c r="H111" s="32"/>
      <c r="I111" s="59">
        <v>58.9</v>
      </c>
      <c r="J111" s="46">
        <v>10.673</v>
      </c>
      <c r="K111" s="47">
        <v>6.2865000000000002</v>
      </c>
      <c r="L111" s="32"/>
      <c r="M111" s="54"/>
      <c r="N111" s="54"/>
      <c r="O111" s="54"/>
      <c r="P111" s="54"/>
      <c r="Q111" s="54"/>
    </row>
    <row r="112" spans="1:17">
      <c r="A112" s="28">
        <v>11</v>
      </c>
      <c r="B112" s="32">
        <v>8.6890000000000001</v>
      </c>
      <c r="C112" s="30">
        <v>0.95579999999999998</v>
      </c>
      <c r="D112" s="53"/>
      <c r="E112" s="36">
        <v>35.000000000000099</v>
      </c>
      <c r="F112" s="32">
        <v>9.5990000000000002</v>
      </c>
      <c r="G112" s="37">
        <v>3.3597000000000001</v>
      </c>
      <c r="H112" s="32"/>
      <c r="I112" s="36">
        <v>59</v>
      </c>
      <c r="J112" s="32">
        <v>10.678000000000001</v>
      </c>
      <c r="K112" s="37">
        <v>6.3</v>
      </c>
      <c r="L112" s="32"/>
      <c r="M112" s="54"/>
      <c r="N112" s="54"/>
      <c r="O112" s="54"/>
      <c r="P112" s="54"/>
      <c r="Q112" s="54"/>
    </row>
    <row r="113" spans="1:17">
      <c r="A113" s="28">
        <v>11.1</v>
      </c>
      <c r="B113" s="32">
        <v>8.6920000000000002</v>
      </c>
      <c r="C113" s="30">
        <v>0.96479999999999999</v>
      </c>
      <c r="D113" s="53"/>
      <c r="E113" s="36">
        <v>35.100000000000101</v>
      </c>
      <c r="F113" s="32">
        <v>9.6029999999999998</v>
      </c>
      <c r="G113" s="37">
        <v>3.3708</v>
      </c>
      <c r="H113" s="32"/>
      <c r="I113" s="51">
        <v>59.1</v>
      </c>
      <c r="J113" s="32">
        <v>10.683</v>
      </c>
      <c r="K113" s="37">
        <v>6.3136000000000001</v>
      </c>
      <c r="L113" s="32"/>
      <c r="M113" s="54"/>
      <c r="N113" s="54"/>
      <c r="O113" s="54"/>
      <c r="P113" s="54"/>
      <c r="Q113" s="54"/>
    </row>
    <row r="114" spans="1:17">
      <c r="A114" s="28">
        <v>11.2</v>
      </c>
      <c r="B114" s="32">
        <v>8.6959999999999997</v>
      </c>
      <c r="C114" s="30">
        <v>0.97399999999999998</v>
      </c>
      <c r="D114" s="53"/>
      <c r="E114" s="36">
        <v>35.200000000000102</v>
      </c>
      <c r="F114" s="32">
        <v>9.6069999999999993</v>
      </c>
      <c r="G114" s="37">
        <v>3.3818000000000001</v>
      </c>
      <c r="H114" s="32"/>
      <c r="I114" s="36">
        <v>59.2</v>
      </c>
      <c r="J114" s="32">
        <v>10.688000000000001</v>
      </c>
      <c r="K114" s="37">
        <v>6.3273000000000001</v>
      </c>
      <c r="L114" s="32"/>
      <c r="M114" s="54"/>
      <c r="N114" s="54"/>
      <c r="O114" s="54"/>
      <c r="P114" s="54"/>
      <c r="Q114" s="54"/>
    </row>
    <row r="115" spans="1:17">
      <c r="A115" s="28">
        <v>11.3</v>
      </c>
      <c r="B115" s="32">
        <v>8.6999999999999993</v>
      </c>
      <c r="C115" s="30">
        <v>0.98309999999999997</v>
      </c>
      <c r="D115" s="53"/>
      <c r="E115" s="36">
        <v>35.300000000000097</v>
      </c>
      <c r="F115" s="32">
        <v>9.6110000000000007</v>
      </c>
      <c r="G115" s="37">
        <v>3.3929</v>
      </c>
      <c r="H115" s="32"/>
      <c r="I115" s="51">
        <v>59.3</v>
      </c>
      <c r="J115" s="32">
        <v>10.693</v>
      </c>
      <c r="K115" s="37">
        <v>6.3409000000000004</v>
      </c>
      <c r="L115" s="32"/>
      <c r="M115" s="54"/>
      <c r="N115" s="54"/>
      <c r="O115" s="54"/>
      <c r="P115" s="54"/>
      <c r="Q115" s="54"/>
    </row>
    <row r="116" spans="1:17">
      <c r="A116" s="28">
        <v>11.4</v>
      </c>
      <c r="B116" s="32">
        <v>8.7029999999999994</v>
      </c>
      <c r="C116" s="30">
        <v>0.99209999999999998</v>
      </c>
      <c r="D116" s="53"/>
      <c r="E116" s="36">
        <v>35.400000000000098</v>
      </c>
      <c r="F116" s="32">
        <v>9.6150000000000002</v>
      </c>
      <c r="G116" s="37">
        <v>3.4039999999999999</v>
      </c>
      <c r="H116" s="32"/>
      <c r="I116" s="36">
        <v>59.4</v>
      </c>
      <c r="J116" s="32">
        <v>10.698</v>
      </c>
      <c r="K116" s="37">
        <v>6.3554000000000004</v>
      </c>
      <c r="L116" s="32"/>
      <c r="M116" s="54"/>
      <c r="N116" s="54"/>
      <c r="O116" s="54"/>
      <c r="P116" s="54"/>
      <c r="Q116" s="54"/>
    </row>
    <row r="117" spans="1:17">
      <c r="A117" s="28">
        <v>11.5</v>
      </c>
      <c r="B117" s="32">
        <v>8.7070000000000007</v>
      </c>
      <c r="C117" s="30">
        <v>1.0013000000000001</v>
      </c>
      <c r="D117" s="53"/>
      <c r="E117" s="36">
        <v>35.500000000000099</v>
      </c>
      <c r="F117" s="32">
        <v>9.6199999999999992</v>
      </c>
      <c r="G117" s="37">
        <v>3.4150999999999998</v>
      </c>
      <c r="H117" s="32"/>
      <c r="I117" s="51">
        <v>59.5</v>
      </c>
      <c r="J117" s="32">
        <v>10.702999999999999</v>
      </c>
      <c r="K117" s="37">
        <v>6.3681000000000001</v>
      </c>
      <c r="L117" s="32"/>
      <c r="M117" s="54"/>
      <c r="N117" s="54"/>
      <c r="O117" s="54"/>
      <c r="P117" s="54"/>
      <c r="Q117" s="54"/>
    </row>
    <row r="118" spans="1:17">
      <c r="A118" s="28">
        <v>11.6</v>
      </c>
      <c r="B118" s="32">
        <v>8.7100000000000009</v>
      </c>
      <c r="C118" s="30">
        <v>1.0104</v>
      </c>
      <c r="D118" s="53"/>
      <c r="E118" s="36">
        <v>35.600000000000101</v>
      </c>
      <c r="F118" s="32">
        <v>9.6240000000000006</v>
      </c>
      <c r="G118" s="37">
        <v>3.4260999999999999</v>
      </c>
      <c r="H118" s="32"/>
      <c r="I118" s="36">
        <v>59.6</v>
      </c>
      <c r="J118" s="32">
        <v>10.707000000000001</v>
      </c>
      <c r="K118" s="37">
        <v>6.3817000000000004</v>
      </c>
      <c r="L118" s="32"/>
      <c r="M118" s="54"/>
      <c r="N118" s="54"/>
      <c r="O118" s="54"/>
      <c r="P118" s="54"/>
      <c r="Q118" s="54"/>
    </row>
    <row r="119" spans="1:17">
      <c r="A119" s="28">
        <v>11.7</v>
      </c>
      <c r="B119" s="32">
        <v>8.7140000000000004</v>
      </c>
      <c r="C119" s="30">
        <v>1.0195000000000001</v>
      </c>
      <c r="D119" s="53"/>
      <c r="E119" s="36">
        <v>35.700000000000102</v>
      </c>
      <c r="F119" s="32">
        <v>9.6280000000000001</v>
      </c>
      <c r="G119" s="37">
        <v>3.4371999999999998</v>
      </c>
      <c r="H119" s="32"/>
      <c r="I119" s="51">
        <v>59.7</v>
      </c>
      <c r="J119" s="32">
        <v>10.712</v>
      </c>
      <c r="K119" s="37">
        <v>6.3952999999999998</v>
      </c>
      <c r="L119" s="32"/>
      <c r="M119" s="54"/>
      <c r="N119" s="54"/>
      <c r="O119" s="54"/>
      <c r="P119" s="54"/>
      <c r="Q119" s="54"/>
    </row>
    <row r="120" spans="1:17">
      <c r="A120" s="28">
        <v>11.8</v>
      </c>
      <c r="B120" s="32">
        <v>8.7170000000000005</v>
      </c>
      <c r="C120" s="30">
        <v>1.0286</v>
      </c>
      <c r="D120" s="53"/>
      <c r="E120" s="36">
        <v>35.800000000000097</v>
      </c>
      <c r="F120" s="32">
        <v>9.6319999999999997</v>
      </c>
      <c r="G120" s="37">
        <v>3.4483000000000001</v>
      </c>
      <c r="H120" s="32"/>
      <c r="I120" s="28">
        <v>59.8</v>
      </c>
      <c r="J120" s="32">
        <v>10.717000000000001</v>
      </c>
      <c r="K120" s="37">
        <v>6.4089999999999998</v>
      </c>
      <c r="L120" s="32"/>
      <c r="M120" s="54"/>
      <c r="N120" s="54"/>
      <c r="O120" s="54"/>
      <c r="P120" s="54"/>
      <c r="Q120" s="54"/>
    </row>
    <row r="121" spans="1:17">
      <c r="A121" s="42">
        <v>11.9</v>
      </c>
      <c r="B121" s="40">
        <v>8.7210000000000001</v>
      </c>
      <c r="C121" s="41">
        <v>1.0378000000000001</v>
      </c>
      <c r="D121" s="53"/>
      <c r="E121" s="45">
        <v>35.900000000000098</v>
      </c>
      <c r="F121" s="46">
        <v>9.6359999999999992</v>
      </c>
      <c r="G121" s="47">
        <v>3.4594</v>
      </c>
      <c r="H121" s="32"/>
      <c r="I121" s="42">
        <v>59.9</v>
      </c>
      <c r="J121" s="46">
        <v>10.722</v>
      </c>
      <c r="K121" s="47">
        <v>6.4226000000000001</v>
      </c>
      <c r="L121" s="32"/>
      <c r="M121" s="54"/>
      <c r="N121" s="54"/>
      <c r="O121" s="54"/>
      <c r="P121" s="54"/>
      <c r="Q121" s="54"/>
    </row>
    <row r="122" spans="1:17">
      <c r="A122" s="36">
        <v>12</v>
      </c>
      <c r="B122" s="61">
        <v>8.7240000000000002</v>
      </c>
      <c r="C122" s="62">
        <v>1.0468999999999999</v>
      </c>
      <c r="D122" s="53"/>
      <c r="E122" s="36">
        <v>36</v>
      </c>
      <c r="F122" s="61">
        <v>9.64</v>
      </c>
      <c r="G122" s="63">
        <v>3.4704000000000002</v>
      </c>
      <c r="H122" s="32"/>
      <c r="I122" s="28">
        <v>60</v>
      </c>
      <c r="J122" s="27">
        <v>10.727</v>
      </c>
      <c r="K122" s="38">
        <v>6.4362000000000004</v>
      </c>
      <c r="L122" s="32"/>
      <c r="M122" s="54"/>
      <c r="N122" s="54"/>
      <c r="O122" s="54"/>
      <c r="P122" s="54"/>
      <c r="Q122" s="54"/>
    </row>
    <row r="123" spans="1:17">
      <c r="A123" s="36">
        <v>12.1</v>
      </c>
      <c r="B123" s="61">
        <v>8.7279999999999998</v>
      </c>
      <c r="C123" s="62">
        <v>1.0561</v>
      </c>
      <c r="D123" s="53"/>
      <c r="E123" s="51">
        <v>36.1</v>
      </c>
      <c r="F123" s="32">
        <v>9.6440000000000001</v>
      </c>
      <c r="G123" s="37">
        <v>3.4815999999999998</v>
      </c>
      <c r="H123" s="32"/>
      <c r="I123" s="64">
        <v>60.1</v>
      </c>
      <c r="J123" s="27">
        <v>10.731999999999999</v>
      </c>
      <c r="K123" s="30">
        <v>6.45</v>
      </c>
      <c r="L123" s="32"/>
      <c r="M123" s="54"/>
      <c r="N123" s="54"/>
      <c r="O123" s="54"/>
      <c r="P123" s="54"/>
      <c r="Q123" s="54"/>
    </row>
    <row r="124" spans="1:17">
      <c r="A124" s="36">
        <v>12.2</v>
      </c>
      <c r="B124" s="61">
        <v>8.7309999999999999</v>
      </c>
      <c r="C124" s="62">
        <v>1.0651999999999999</v>
      </c>
      <c r="D124" s="53"/>
      <c r="E124" s="36">
        <v>36.200000000000003</v>
      </c>
      <c r="F124" s="32">
        <v>9.6479999999999997</v>
      </c>
      <c r="G124" s="37">
        <v>3.4927999999999999</v>
      </c>
      <c r="H124" s="32"/>
      <c r="I124" s="64">
        <v>60.2</v>
      </c>
      <c r="J124" s="27">
        <v>10.737</v>
      </c>
      <c r="K124" s="38">
        <v>6.4638</v>
      </c>
      <c r="L124" s="32"/>
      <c r="M124" s="54"/>
      <c r="N124" s="54"/>
      <c r="O124" s="54"/>
      <c r="P124" s="54"/>
      <c r="Q124" s="54"/>
    </row>
    <row r="125" spans="1:17">
      <c r="A125" s="36">
        <v>12.3</v>
      </c>
      <c r="B125" s="61">
        <v>8.7349999999999994</v>
      </c>
      <c r="C125" s="62">
        <v>1.0744</v>
      </c>
      <c r="D125" s="53"/>
      <c r="E125" s="51">
        <v>36.299999999999997</v>
      </c>
      <c r="F125" s="32">
        <v>9.6519999999999992</v>
      </c>
      <c r="G125" s="37">
        <v>3.504</v>
      </c>
      <c r="H125" s="32"/>
      <c r="I125" s="64">
        <v>60.3</v>
      </c>
      <c r="J125" s="27">
        <v>10.742000000000001</v>
      </c>
      <c r="K125" s="38">
        <v>6.4775</v>
      </c>
      <c r="L125" s="32"/>
      <c r="M125" s="54"/>
      <c r="N125" s="54"/>
      <c r="O125" s="54"/>
      <c r="P125" s="54"/>
      <c r="Q125" s="54"/>
    </row>
    <row r="126" spans="1:17">
      <c r="A126" s="36">
        <v>12.4</v>
      </c>
      <c r="B126" s="61">
        <v>8.7379999999999995</v>
      </c>
      <c r="C126" s="62">
        <v>1.0834999999999999</v>
      </c>
      <c r="D126" s="53"/>
      <c r="E126" s="36">
        <v>36.4</v>
      </c>
      <c r="F126" s="32">
        <v>9.6560000000000006</v>
      </c>
      <c r="G126" s="37">
        <v>3.5152000000000001</v>
      </c>
      <c r="H126" s="32"/>
      <c r="I126" s="64">
        <v>60.4</v>
      </c>
      <c r="J126" s="27">
        <v>10.747</v>
      </c>
      <c r="K126" s="38">
        <v>6.4912999999999998</v>
      </c>
      <c r="L126" s="32"/>
      <c r="M126" s="54"/>
      <c r="N126" s="54"/>
      <c r="O126" s="54"/>
      <c r="P126" s="54"/>
      <c r="Q126" s="54"/>
    </row>
    <row r="127" spans="1:17">
      <c r="A127" s="36">
        <v>12.5</v>
      </c>
      <c r="B127" s="61">
        <v>8.7420000000000009</v>
      </c>
      <c r="C127" s="62">
        <v>1.0928</v>
      </c>
      <c r="D127" s="53"/>
      <c r="E127" s="51">
        <v>36.5</v>
      </c>
      <c r="F127" s="32">
        <v>9.6609999999999996</v>
      </c>
      <c r="G127" s="37">
        <v>3.5264000000000002</v>
      </c>
      <c r="H127" s="32"/>
      <c r="I127" s="64">
        <v>60.5</v>
      </c>
      <c r="J127" s="27">
        <v>10.752000000000001</v>
      </c>
      <c r="K127" s="38">
        <v>6.5050999999999997</v>
      </c>
      <c r="L127" s="32"/>
      <c r="M127" s="54"/>
      <c r="N127" s="54"/>
      <c r="O127" s="54"/>
      <c r="P127" s="54"/>
      <c r="Q127" s="54"/>
    </row>
    <row r="128" spans="1:17">
      <c r="A128" s="36">
        <v>12.6</v>
      </c>
      <c r="B128" s="61">
        <v>8.7449999999999992</v>
      </c>
      <c r="C128" s="62">
        <v>1.1020000000000001</v>
      </c>
      <c r="D128" s="53"/>
      <c r="E128" s="36">
        <v>36.6</v>
      </c>
      <c r="F128" s="32">
        <v>9.6649999999999991</v>
      </c>
      <c r="G128" s="37">
        <v>3.5375999999999999</v>
      </c>
      <c r="H128" s="32"/>
      <c r="I128" s="64">
        <v>60.6</v>
      </c>
      <c r="J128" s="27">
        <v>10.757</v>
      </c>
      <c r="K128" s="38">
        <v>6.5189000000000004</v>
      </c>
      <c r="L128" s="32"/>
      <c r="M128" s="54"/>
      <c r="N128" s="54"/>
      <c r="O128" s="54"/>
      <c r="P128" s="54"/>
      <c r="Q128" s="54"/>
    </row>
    <row r="129" spans="1:19">
      <c r="A129" s="36">
        <v>12.7</v>
      </c>
      <c r="B129" s="61">
        <v>8.7490000000000006</v>
      </c>
      <c r="C129" s="62">
        <v>1.1111</v>
      </c>
      <c r="D129" s="53"/>
      <c r="E129" s="51">
        <v>36.700000000000003</v>
      </c>
      <c r="F129" s="32">
        <v>9.67</v>
      </c>
      <c r="G129" s="37">
        <v>3.5488</v>
      </c>
      <c r="H129" s="32"/>
      <c r="I129" s="64">
        <v>60.7</v>
      </c>
      <c r="J129" s="27">
        <v>10.762</v>
      </c>
      <c r="K129" s="38">
        <v>6.5326000000000004</v>
      </c>
      <c r="L129" s="32"/>
      <c r="M129" s="54"/>
      <c r="N129" s="54"/>
      <c r="O129" s="54"/>
      <c r="P129" s="54"/>
      <c r="Q129" s="54"/>
    </row>
    <row r="130" spans="1:19">
      <c r="A130" s="36">
        <v>12.8</v>
      </c>
      <c r="B130" s="61">
        <v>8.7520000000000007</v>
      </c>
      <c r="C130" s="62">
        <v>1.1203000000000001</v>
      </c>
      <c r="D130" s="34"/>
      <c r="E130" s="36">
        <v>36.799999999999997</v>
      </c>
      <c r="F130" s="34">
        <v>9.6739999999999995</v>
      </c>
      <c r="G130" s="50">
        <v>3.56</v>
      </c>
      <c r="H130" s="34"/>
      <c r="I130" s="64">
        <v>60.8</v>
      </c>
      <c r="J130" s="27">
        <v>10.766999999999999</v>
      </c>
      <c r="K130" s="38">
        <v>6.5464000000000002</v>
      </c>
      <c r="L130" s="34"/>
      <c r="M130" s="34"/>
      <c r="N130" s="34"/>
      <c r="O130" s="65"/>
      <c r="P130" s="34"/>
      <c r="Q130" s="34"/>
      <c r="R130" s="34"/>
      <c r="S130" s="34"/>
    </row>
    <row r="131" spans="1:19">
      <c r="A131" s="45">
        <v>12.9</v>
      </c>
      <c r="B131" s="66">
        <v>8.7560000000000002</v>
      </c>
      <c r="C131" s="67">
        <v>1.1294999999999999</v>
      </c>
      <c r="D131" s="32"/>
      <c r="E131" s="59">
        <v>36.9</v>
      </c>
      <c r="F131" s="43">
        <v>8.6780000000000008</v>
      </c>
      <c r="G131" s="44">
        <v>3.5710999999999999</v>
      </c>
      <c r="H131" s="32"/>
      <c r="I131" s="68">
        <v>60.9</v>
      </c>
      <c r="J131" s="43">
        <v>10.772</v>
      </c>
      <c r="K131" s="44">
        <v>6.5602</v>
      </c>
      <c r="L131" s="54"/>
      <c r="M131" s="54"/>
      <c r="N131" s="54"/>
      <c r="O131" s="65"/>
      <c r="P131" s="53"/>
      <c r="Q131" s="53"/>
      <c r="R131" s="53"/>
      <c r="S131" s="53"/>
    </row>
    <row r="132" spans="1:19">
      <c r="A132" s="36">
        <v>13</v>
      </c>
      <c r="B132" s="61">
        <v>8.7590000000000003</v>
      </c>
      <c r="C132" s="62">
        <v>1.1387</v>
      </c>
      <c r="D132" s="32"/>
      <c r="E132" s="36">
        <v>37</v>
      </c>
      <c r="F132" s="32">
        <v>9.6820000000000004</v>
      </c>
      <c r="G132" s="37">
        <v>3.5823</v>
      </c>
      <c r="H132" s="32"/>
      <c r="I132" s="28">
        <v>61</v>
      </c>
      <c r="J132" s="27">
        <v>10.776999999999999</v>
      </c>
      <c r="K132" s="30">
        <v>6.5739999999999998</v>
      </c>
      <c r="L132" s="54"/>
      <c r="M132" s="54"/>
      <c r="N132" s="54"/>
      <c r="O132" s="69"/>
      <c r="P132" s="53"/>
      <c r="Q132" s="53"/>
      <c r="R132" s="53"/>
      <c r="S132" s="53"/>
    </row>
    <row r="133" spans="1:19">
      <c r="A133" s="36">
        <v>13.1</v>
      </c>
      <c r="B133" s="61">
        <v>8.7629999999999999</v>
      </c>
      <c r="C133" s="62">
        <v>1.1479999999999999</v>
      </c>
      <c r="D133" s="32"/>
      <c r="E133" s="51">
        <v>37.1</v>
      </c>
      <c r="F133" s="32">
        <v>9.6859999999999999</v>
      </c>
      <c r="G133" s="37">
        <v>3.5935999999999999</v>
      </c>
      <c r="H133" s="32"/>
      <c r="I133" s="64">
        <v>61.1</v>
      </c>
      <c r="J133" s="27">
        <v>10.782</v>
      </c>
      <c r="K133" s="38">
        <v>6.5877999999999997</v>
      </c>
      <c r="L133" s="54"/>
      <c r="M133" s="54"/>
      <c r="N133" s="54"/>
      <c r="O133" s="69"/>
      <c r="P133" s="53"/>
      <c r="Q133" s="53"/>
      <c r="R133" s="53"/>
      <c r="S133" s="53"/>
    </row>
    <row r="134" spans="1:19">
      <c r="A134" s="36">
        <v>13.2</v>
      </c>
      <c r="B134" s="61">
        <v>8.766</v>
      </c>
      <c r="C134" s="62">
        <v>1.1571</v>
      </c>
      <c r="D134" s="32"/>
      <c r="E134" s="36">
        <v>37.200000000000003</v>
      </c>
      <c r="F134" s="32">
        <v>9.69</v>
      </c>
      <c r="G134" s="37">
        <v>3.6049000000000002</v>
      </c>
      <c r="H134" s="32"/>
      <c r="I134" s="64">
        <v>61.2</v>
      </c>
      <c r="J134" s="27">
        <v>10.787000000000001</v>
      </c>
      <c r="K134" s="38">
        <v>6.6016000000000004</v>
      </c>
      <c r="L134" s="54"/>
      <c r="M134" s="54"/>
      <c r="N134" s="54"/>
      <c r="O134" s="65"/>
      <c r="P134" s="53"/>
      <c r="Q134" s="53"/>
      <c r="R134" s="53"/>
      <c r="S134" s="53"/>
    </row>
    <row r="135" spans="1:19">
      <c r="A135" s="36">
        <v>13.3</v>
      </c>
      <c r="B135" s="61">
        <v>8.77</v>
      </c>
      <c r="C135" s="62">
        <v>1.1664000000000001</v>
      </c>
      <c r="D135" s="32"/>
      <c r="E135" s="51">
        <v>37.299999999999997</v>
      </c>
      <c r="F135" s="32">
        <v>9.6950000000000003</v>
      </c>
      <c r="G135" s="37">
        <v>3.6162000000000001</v>
      </c>
      <c r="H135" s="32"/>
      <c r="I135" s="64">
        <v>61.3</v>
      </c>
      <c r="J135" s="27">
        <v>10.792</v>
      </c>
      <c r="K135" s="38">
        <v>6.6154000000000002</v>
      </c>
      <c r="L135" s="54"/>
      <c r="M135" s="54"/>
      <c r="N135" s="54"/>
      <c r="O135" s="65"/>
      <c r="P135" s="53"/>
      <c r="Q135" s="53"/>
      <c r="R135" s="53"/>
      <c r="S135" s="53"/>
    </row>
    <row r="136" spans="1:19">
      <c r="A136" s="36">
        <v>13.4</v>
      </c>
      <c r="B136" s="61">
        <v>8.7729999999999997</v>
      </c>
      <c r="C136" s="62">
        <v>1.1756</v>
      </c>
      <c r="D136" s="32"/>
      <c r="E136" s="36">
        <v>37.4</v>
      </c>
      <c r="F136" s="32">
        <v>9.6989999999999998</v>
      </c>
      <c r="G136" s="37">
        <v>3.6274999999999999</v>
      </c>
      <c r="H136" s="32"/>
      <c r="I136" s="64">
        <v>61.4</v>
      </c>
      <c r="J136" s="27">
        <v>10.797000000000001</v>
      </c>
      <c r="K136" s="38">
        <v>6.6292</v>
      </c>
      <c r="L136" s="54"/>
      <c r="M136" s="54"/>
      <c r="N136" s="54"/>
      <c r="O136" s="65"/>
      <c r="P136" s="53"/>
      <c r="Q136" s="53"/>
      <c r="R136" s="53"/>
      <c r="S136" s="53"/>
    </row>
    <row r="137" spans="1:19">
      <c r="A137" s="36">
        <v>13.5</v>
      </c>
      <c r="B137" s="61">
        <v>8.7769999999999992</v>
      </c>
      <c r="C137" s="62">
        <v>1.1849000000000001</v>
      </c>
      <c r="D137" s="32"/>
      <c r="E137" s="51">
        <v>37.5</v>
      </c>
      <c r="F137" s="32">
        <v>9.7029999999999994</v>
      </c>
      <c r="G137" s="37">
        <v>3.6387999999999998</v>
      </c>
      <c r="H137" s="32"/>
      <c r="I137" s="64">
        <v>61.5</v>
      </c>
      <c r="J137" s="27">
        <v>10.802</v>
      </c>
      <c r="K137" s="38">
        <v>6.6430999999999996</v>
      </c>
      <c r="L137" s="54"/>
      <c r="M137" s="54"/>
      <c r="N137" s="54"/>
      <c r="O137" s="69"/>
      <c r="P137" s="53"/>
      <c r="Q137" s="53"/>
      <c r="R137" s="53"/>
      <c r="S137" s="53"/>
    </row>
    <row r="138" spans="1:19">
      <c r="A138" s="36">
        <v>13.6</v>
      </c>
      <c r="B138" s="61">
        <v>8.7810000000000006</v>
      </c>
      <c r="C138" s="62">
        <v>1.1941999999999999</v>
      </c>
      <c r="D138" s="34"/>
      <c r="E138" s="36">
        <v>37.6</v>
      </c>
      <c r="F138" s="32">
        <v>9.7070000000000007</v>
      </c>
      <c r="G138" s="37">
        <v>3.65</v>
      </c>
      <c r="H138" s="34"/>
      <c r="I138" s="64">
        <v>61.6</v>
      </c>
      <c r="J138" s="27">
        <v>10.805999999999999</v>
      </c>
      <c r="K138" s="38">
        <v>6.6569000000000003</v>
      </c>
      <c r="L138" s="34"/>
      <c r="M138" s="34"/>
      <c r="N138" s="34"/>
      <c r="O138" s="65"/>
      <c r="P138" s="34"/>
      <c r="Q138" s="34"/>
      <c r="R138" s="34"/>
      <c r="S138" s="34"/>
    </row>
    <row r="139" spans="1:19">
      <c r="A139" s="36">
        <v>13.7</v>
      </c>
      <c r="B139" s="61">
        <v>8.7850000000000001</v>
      </c>
      <c r="C139" s="62">
        <v>1.2035</v>
      </c>
      <c r="E139" s="51">
        <v>37.700000000000003</v>
      </c>
      <c r="F139" s="32">
        <v>9.7119999999999997</v>
      </c>
      <c r="G139" s="37">
        <v>3.6613000000000002</v>
      </c>
      <c r="I139" s="64">
        <v>61.7</v>
      </c>
      <c r="J139" s="27">
        <v>10.811</v>
      </c>
      <c r="K139" s="38">
        <v>6.6707000000000001</v>
      </c>
    </row>
    <row r="140" spans="1:19">
      <c r="A140" s="36">
        <v>13.8</v>
      </c>
      <c r="B140" s="61">
        <v>8.7880000000000003</v>
      </c>
      <c r="C140" s="62">
        <v>1.2126999999999999</v>
      </c>
      <c r="E140" s="36">
        <v>37.799999999999997</v>
      </c>
      <c r="F140" s="32">
        <v>9.7159999999999993</v>
      </c>
      <c r="G140" s="37">
        <v>3.6726000000000001</v>
      </c>
      <c r="I140" s="64">
        <v>61.8</v>
      </c>
      <c r="J140" s="27">
        <v>10.816000000000001</v>
      </c>
      <c r="K140" s="38">
        <v>6.6844999999999999</v>
      </c>
    </row>
    <row r="141" spans="1:19">
      <c r="A141" s="45">
        <v>13.9</v>
      </c>
      <c r="B141" s="66">
        <v>8.7919999999999998</v>
      </c>
      <c r="C141" s="67">
        <v>1.2221</v>
      </c>
      <c r="E141" s="59">
        <v>37.9</v>
      </c>
      <c r="F141" s="70">
        <v>9.7200000000000006</v>
      </c>
      <c r="G141" s="71">
        <v>3.6838000000000002</v>
      </c>
      <c r="I141" s="68">
        <v>61.9</v>
      </c>
      <c r="J141" s="43">
        <v>10.821</v>
      </c>
      <c r="K141" s="44">
        <v>6.6982999999999997</v>
      </c>
    </row>
    <row r="142" spans="1:19">
      <c r="A142" s="36">
        <v>14</v>
      </c>
      <c r="B142" s="61">
        <v>8.7949999999999999</v>
      </c>
      <c r="C142" s="62">
        <v>1.2313000000000001</v>
      </c>
      <c r="E142" s="36">
        <v>38</v>
      </c>
      <c r="F142" s="32">
        <v>9.7240000000000002</v>
      </c>
      <c r="G142" s="37">
        <v>3.6951000000000001</v>
      </c>
      <c r="I142" s="28">
        <v>62</v>
      </c>
      <c r="J142" s="27">
        <v>10.826000000000001</v>
      </c>
      <c r="K142" s="38">
        <v>6.7121000000000004</v>
      </c>
    </row>
    <row r="143" spans="1:19">
      <c r="A143" s="36">
        <v>14.1</v>
      </c>
      <c r="B143" s="61">
        <v>8.7989999999999995</v>
      </c>
      <c r="C143" s="62">
        <v>1.2406999999999999</v>
      </c>
      <c r="E143" s="51">
        <v>38.1</v>
      </c>
      <c r="F143" s="32">
        <v>9.7279999999999998</v>
      </c>
      <c r="G143" s="37">
        <v>3.7063999999999999</v>
      </c>
      <c r="I143" s="64">
        <v>62.1</v>
      </c>
      <c r="J143" s="27">
        <v>10.831</v>
      </c>
      <c r="K143" s="38">
        <v>6.7260999999999997</v>
      </c>
    </row>
    <row r="144" spans="1:19">
      <c r="A144" s="36">
        <v>14.2</v>
      </c>
      <c r="B144" s="61">
        <v>8.8019999999999996</v>
      </c>
      <c r="C144" s="62">
        <v>1.2499</v>
      </c>
      <c r="E144" s="36">
        <v>38.200000000000003</v>
      </c>
      <c r="F144" s="32">
        <v>9.7319999999999993</v>
      </c>
      <c r="G144" s="37">
        <v>3.7178</v>
      </c>
      <c r="I144" s="64">
        <v>62.2</v>
      </c>
      <c r="J144" s="27">
        <v>10.836</v>
      </c>
      <c r="K144" s="38">
        <v>6.7401</v>
      </c>
    </row>
    <row r="145" spans="1:11">
      <c r="A145" s="36">
        <v>14.3</v>
      </c>
      <c r="B145" s="61">
        <v>8.8049999999999997</v>
      </c>
      <c r="C145" s="62">
        <v>1.2591000000000001</v>
      </c>
      <c r="E145" s="51">
        <v>38.299999999999997</v>
      </c>
      <c r="F145" s="32">
        <v>9.7370000000000001</v>
      </c>
      <c r="G145" s="37">
        <v>3.7292000000000001</v>
      </c>
      <c r="I145" s="64">
        <v>62.3</v>
      </c>
      <c r="J145" s="27">
        <v>10.840999999999999</v>
      </c>
      <c r="K145" s="30">
        <v>6.7539999999999996</v>
      </c>
    </row>
    <row r="146" spans="1:11">
      <c r="A146" s="36">
        <v>14.4</v>
      </c>
      <c r="B146" s="61">
        <v>8.8089999999999993</v>
      </c>
      <c r="C146" s="62">
        <v>1.2685</v>
      </c>
      <c r="E146" s="36">
        <v>38.4</v>
      </c>
      <c r="F146" s="32">
        <v>9.7409999999999997</v>
      </c>
      <c r="G146" s="37">
        <v>3.7406000000000001</v>
      </c>
      <c r="I146" s="64">
        <v>62.4</v>
      </c>
      <c r="J146" s="27">
        <v>10.846</v>
      </c>
      <c r="K146" s="30">
        <v>6.7679999999999998</v>
      </c>
    </row>
    <row r="147" spans="1:11">
      <c r="A147" s="36">
        <v>14.5</v>
      </c>
      <c r="B147" s="61">
        <v>8.8130000000000006</v>
      </c>
      <c r="C147" s="62">
        <v>1.2779</v>
      </c>
      <c r="E147" s="51">
        <v>38.5</v>
      </c>
      <c r="F147" s="32">
        <v>9.7449999999999992</v>
      </c>
      <c r="G147" s="37">
        <v>3.7519999999999998</v>
      </c>
      <c r="I147" s="64">
        <v>62.5</v>
      </c>
      <c r="J147" s="27">
        <v>10.851000000000001</v>
      </c>
      <c r="K147" s="30">
        <v>6.782</v>
      </c>
    </row>
    <row r="148" spans="1:11">
      <c r="A148" s="36">
        <v>14.6</v>
      </c>
      <c r="B148" s="61">
        <v>8.8160000000000007</v>
      </c>
      <c r="C148" s="62">
        <v>1.2870999999999999</v>
      </c>
      <c r="E148" s="36">
        <v>38.6</v>
      </c>
      <c r="F148" s="32">
        <v>9.7490000000000006</v>
      </c>
      <c r="G148" s="37">
        <v>3.7633000000000001</v>
      </c>
      <c r="I148" s="64">
        <v>62.6</v>
      </c>
      <c r="J148" s="27">
        <v>10.856</v>
      </c>
      <c r="K148" s="30">
        <v>6.7960000000000003</v>
      </c>
    </row>
    <row r="149" spans="1:11">
      <c r="A149" s="36">
        <v>14.7</v>
      </c>
      <c r="B149" s="61">
        <v>8.82</v>
      </c>
      <c r="C149" s="62">
        <v>1.2965</v>
      </c>
      <c r="E149" s="51">
        <v>38.700000000000003</v>
      </c>
      <c r="F149" s="32">
        <v>9.7539999999999996</v>
      </c>
      <c r="G149" s="37">
        <v>3.7746</v>
      </c>
      <c r="I149" s="64">
        <v>62.7</v>
      </c>
      <c r="J149" s="27">
        <v>10.861000000000001</v>
      </c>
      <c r="K149" s="38">
        <v>6.8098999999999998</v>
      </c>
    </row>
    <row r="150" spans="1:11">
      <c r="A150" s="36">
        <v>14.8</v>
      </c>
      <c r="B150" s="61">
        <v>8.8230000000000004</v>
      </c>
      <c r="C150" s="62">
        <v>1.3058000000000001</v>
      </c>
      <c r="E150" s="36">
        <v>38.799999999999997</v>
      </c>
      <c r="F150" s="32">
        <v>9.7579999999999991</v>
      </c>
      <c r="G150" s="37">
        <v>3.786</v>
      </c>
      <c r="I150" s="64">
        <v>62.8</v>
      </c>
      <c r="J150" s="27">
        <v>10.866</v>
      </c>
      <c r="K150" s="38">
        <v>6.8239000000000001</v>
      </c>
    </row>
    <row r="151" spans="1:11">
      <c r="A151" s="45">
        <v>14.9</v>
      </c>
      <c r="B151" s="66">
        <v>8.827</v>
      </c>
      <c r="C151" s="67">
        <v>1.3151999999999999</v>
      </c>
      <c r="E151" s="59">
        <v>38.9</v>
      </c>
      <c r="F151" s="72" t="s">
        <v>34</v>
      </c>
      <c r="G151" s="71">
        <v>3.7974000000000001</v>
      </c>
      <c r="I151" s="68">
        <v>62.9</v>
      </c>
      <c r="J151" s="43">
        <v>10.871</v>
      </c>
      <c r="K151" s="44">
        <v>6.8379000000000003</v>
      </c>
    </row>
    <row r="152" spans="1:11">
      <c r="A152" s="36">
        <v>15</v>
      </c>
      <c r="B152" s="61">
        <v>8.83</v>
      </c>
      <c r="C152" s="62">
        <v>1.3245</v>
      </c>
      <c r="E152" s="36">
        <v>39</v>
      </c>
      <c r="F152" s="32">
        <v>9.766</v>
      </c>
      <c r="G152" s="37">
        <v>3.8089</v>
      </c>
      <c r="I152" s="28">
        <v>63</v>
      </c>
      <c r="J152" s="27">
        <v>10.875999999999999</v>
      </c>
      <c r="K152" s="38">
        <v>6.8518999999999997</v>
      </c>
    </row>
    <row r="153" spans="1:11">
      <c r="A153" s="36">
        <v>15.1</v>
      </c>
      <c r="B153" s="61">
        <v>8.8330000000000002</v>
      </c>
      <c r="C153" s="62">
        <v>1.3338000000000001</v>
      </c>
      <c r="E153" s="51">
        <v>39.1</v>
      </c>
      <c r="F153" s="32">
        <v>9.7710000000000008</v>
      </c>
      <c r="G153" s="37">
        <v>3.8201999999999998</v>
      </c>
      <c r="I153" s="64">
        <v>63.1</v>
      </c>
      <c r="J153" s="27">
        <v>10.881</v>
      </c>
      <c r="K153" s="38">
        <v>6.8658999999999999</v>
      </c>
    </row>
    <row r="154" spans="1:11">
      <c r="A154" s="36">
        <v>15.2</v>
      </c>
      <c r="B154" s="61">
        <v>8.8369999999999997</v>
      </c>
      <c r="C154" s="62">
        <v>1.3431999999999999</v>
      </c>
      <c r="E154" s="36">
        <v>39.200000000000102</v>
      </c>
      <c r="F154" s="32">
        <v>9.7750000000000004</v>
      </c>
      <c r="G154" s="37">
        <v>3.8317000000000001</v>
      </c>
      <c r="I154" s="64">
        <v>63.2</v>
      </c>
      <c r="J154" s="27">
        <v>10.885999999999999</v>
      </c>
      <c r="K154" s="30">
        <v>6.88</v>
      </c>
    </row>
    <row r="155" spans="1:11">
      <c r="A155" s="36">
        <v>15.3</v>
      </c>
      <c r="B155" s="61">
        <v>8.8409999999999993</v>
      </c>
      <c r="C155" s="62">
        <v>1.3527</v>
      </c>
      <c r="E155" s="51">
        <v>39.299999999999997</v>
      </c>
      <c r="F155" s="32">
        <v>9.7789999999999999</v>
      </c>
      <c r="G155" s="37">
        <v>3.8431999999999999</v>
      </c>
      <c r="I155" s="64">
        <v>63.3</v>
      </c>
      <c r="J155" s="27">
        <v>10.891</v>
      </c>
      <c r="K155" s="38">
        <v>6.8940999999999999</v>
      </c>
    </row>
    <row r="156" spans="1:11">
      <c r="A156" s="36">
        <v>15.4</v>
      </c>
      <c r="B156" s="61">
        <v>8.8439999999999994</v>
      </c>
      <c r="C156" s="62">
        <v>1.3620000000000001</v>
      </c>
      <c r="E156" s="36">
        <v>39.4</v>
      </c>
      <c r="F156" s="32">
        <v>9.7829999999999995</v>
      </c>
      <c r="G156" s="37">
        <v>3.8546999999999998</v>
      </c>
      <c r="I156" s="64">
        <v>63.4</v>
      </c>
      <c r="J156" s="27">
        <v>10.896000000000001</v>
      </c>
      <c r="K156" s="38">
        <v>6.9081999999999999</v>
      </c>
    </row>
    <row r="157" spans="1:11">
      <c r="A157" s="36">
        <v>15.5</v>
      </c>
      <c r="B157" s="61">
        <v>8.8480000000000008</v>
      </c>
      <c r="C157" s="62">
        <v>1.3714</v>
      </c>
      <c r="E157" s="51">
        <v>39.5</v>
      </c>
      <c r="F157" s="32">
        <v>9.7880000000000003</v>
      </c>
      <c r="G157" s="37">
        <v>3.8662000000000001</v>
      </c>
      <c r="I157" s="64">
        <v>63.5</v>
      </c>
      <c r="J157" s="27">
        <v>10.901</v>
      </c>
      <c r="K157" s="38">
        <v>6.9222999999999999</v>
      </c>
    </row>
    <row r="158" spans="1:11">
      <c r="A158" s="36">
        <v>15.6</v>
      </c>
      <c r="B158" s="61">
        <v>8.8520000000000003</v>
      </c>
      <c r="C158" s="62">
        <v>1.3809</v>
      </c>
      <c r="E158" s="36">
        <v>39.600000000000101</v>
      </c>
      <c r="F158" s="32">
        <v>9.7919999999999998</v>
      </c>
      <c r="G158" s="37">
        <v>3.8776999999999999</v>
      </c>
      <c r="I158" s="64">
        <v>63.6</v>
      </c>
      <c r="J158" s="27">
        <v>10.906000000000001</v>
      </c>
      <c r="K158" s="38">
        <v>6.9363000000000001</v>
      </c>
    </row>
    <row r="159" spans="1:11">
      <c r="A159" s="36">
        <v>15.7</v>
      </c>
      <c r="B159" s="61">
        <v>8.8559999999999999</v>
      </c>
      <c r="C159" s="62">
        <v>1.3904000000000001</v>
      </c>
      <c r="E159" s="51">
        <v>39.700000000000102</v>
      </c>
      <c r="F159" s="32">
        <v>9.7959999999999994</v>
      </c>
      <c r="G159" s="37">
        <v>3.8891</v>
      </c>
      <c r="I159" s="64">
        <v>63.7</v>
      </c>
      <c r="J159" s="27">
        <v>10.911</v>
      </c>
      <c r="K159" s="38">
        <v>6.9504000000000001</v>
      </c>
    </row>
    <row r="160" spans="1:11">
      <c r="A160" s="36">
        <v>15.8</v>
      </c>
      <c r="B160" s="61">
        <v>8.859</v>
      </c>
      <c r="C160" s="62">
        <v>1.3996999999999999</v>
      </c>
      <c r="E160" s="36">
        <v>39.799999999999997</v>
      </c>
      <c r="F160" s="32">
        <v>9.8000000000000007</v>
      </c>
      <c r="G160" s="37">
        <v>3.9005999999999998</v>
      </c>
      <c r="I160" s="64">
        <v>63.8</v>
      </c>
      <c r="J160" s="27">
        <v>10.916</v>
      </c>
      <c r="K160" s="38">
        <v>6.9645000000000001</v>
      </c>
    </row>
    <row r="161" spans="1:11">
      <c r="A161" s="45">
        <v>15.9</v>
      </c>
      <c r="B161" s="66">
        <v>8.8629999999999995</v>
      </c>
      <c r="C161" s="67">
        <v>1.4092</v>
      </c>
      <c r="E161" s="59">
        <v>39.900000000000098</v>
      </c>
      <c r="F161" s="72">
        <v>9.8049999999999997</v>
      </c>
      <c r="G161" s="71">
        <v>3.9121000000000001</v>
      </c>
      <c r="I161" s="68">
        <v>63.9</v>
      </c>
      <c r="J161" s="43">
        <v>10.920999999999999</v>
      </c>
      <c r="K161" s="44">
        <v>6.9785000000000004</v>
      </c>
    </row>
    <row r="162" spans="1:11">
      <c r="A162" s="36">
        <v>16</v>
      </c>
      <c r="B162" s="61">
        <v>8.8659999999999997</v>
      </c>
      <c r="C162" s="62">
        <v>1.4186000000000001</v>
      </c>
      <c r="E162" s="36">
        <v>40.000000000000099</v>
      </c>
      <c r="F162" s="32">
        <v>9.8089999999999993</v>
      </c>
      <c r="G162" s="37">
        <v>3.9236</v>
      </c>
      <c r="I162" s="28">
        <v>64</v>
      </c>
      <c r="J162" s="27">
        <v>10.926</v>
      </c>
      <c r="K162" s="38">
        <v>6.9926000000000004</v>
      </c>
    </row>
    <row r="163" spans="1:11">
      <c r="A163" s="36">
        <v>16.100000000000001</v>
      </c>
      <c r="B163" s="61">
        <v>8.8699999999999992</v>
      </c>
      <c r="C163" s="62">
        <v>1.4279999999999999</v>
      </c>
      <c r="E163" s="51">
        <v>40.100000000000101</v>
      </c>
      <c r="F163" s="32">
        <v>9.8140000000000001</v>
      </c>
      <c r="G163" s="37">
        <v>3.9350999999999998</v>
      </c>
      <c r="I163" s="64">
        <v>64.099999999999994</v>
      </c>
      <c r="J163" s="27">
        <v>10.930999999999999</v>
      </c>
      <c r="K163" s="38">
        <v>7.0068000000000001</v>
      </c>
    </row>
    <row r="164" spans="1:11">
      <c r="A164" s="36">
        <v>16.2</v>
      </c>
      <c r="B164" s="61">
        <v>8.8729999999999993</v>
      </c>
      <c r="C164" s="62">
        <v>1.4374</v>
      </c>
      <c r="E164" s="36">
        <v>40.200000000000102</v>
      </c>
      <c r="F164" s="32">
        <v>9.8179999999999996</v>
      </c>
      <c r="G164" s="37">
        <v>3.9466999999999999</v>
      </c>
      <c r="I164" s="64">
        <v>64.2</v>
      </c>
      <c r="J164" s="27">
        <v>10.936</v>
      </c>
      <c r="K164" s="38">
        <v>7.0210999999999997</v>
      </c>
    </row>
    <row r="165" spans="1:11">
      <c r="A165" s="36">
        <v>16.3</v>
      </c>
      <c r="B165" s="61">
        <v>8.8759999999999994</v>
      </c>
      <c r="C165" s="62">
        <v>1.4468000000000001</v>
      </c>
      <c r="E165" s="51">
        <v>40.300000000000097</v>
      </c>
      <c r="F165" s="32">
        <v>9.8219999999999992</v>
      </c>
      <c r="G165" s="37">
        <v>3.9582999999999999</v>
      </c>
      <c r="I165" s="64">
        <v>64.3</v>
      </c>
      <c r="J165" s="27">
        <v>10.941000000000001</v>
      </c>
      <c r="K165" s="38">
        <v>7.0353000000000003</v>
      </c>
    </row>
    <row r="166" spans="1:11">
      <c r="A166" s="36">
        <v>16.399999999999999</v>
      </c>
      <c r="B166" s="61">
        <v>8.8800000000000008</v>
      </c>
      <c r="C166" s="62">
        <v>1.4562999999999999</v>
      </c>
      <c r="E166" s="36">
        <v>40.400000000000098</v>
      </c>
      <c r="F166" s="32">
        <v>9.8260000000000005</v>
      </c>
      <c r="G166" s="37">
        <v>3.9699</v>
      </c>
      <c r="I166" s="64">
        <v>64.400000000000006</v>
      </c>
      <c r="J166" s="27">
        <v>10.946</v>
      </c>
      <c r="K166" s="38">
        <v>7.0495999999999999</v>
      </c>
    </row>
    <row r="167" spans="1:11">
      <c r="A167" s="36">
        <v>16.5</v>
      </c>
      <c r="B167" s="61">
        <v>8.8840000000000003</v>
      </c>
      <c r="C167" s="62">
        <v>1.4659</v>
      </c>
      <c r="E167" s="51">
        <v>40.500000000000099</v>
      </c>
      <c r="F167" s="32">
        <v>9.8309999999999995</v>
      </c>
      <c r="G167" s="37">
        <v>3.9815</v>
      </c>
      <c r="I167" s="64">
        <v>64.5</v>
      </c>
      <c r="J167" s="27">
        <v>10.952</v>
      </c>
      <c r="K167" s="38">
        <v>7.0639000000000003</v>
      </c>
    </row>
    <row r="168" spans="1:11">
      <c r="A168" s="36">
        <v>16.600000000000001</v>
      </c>
      <c r="B168" s="61">
        <v>8.8879999999999999</v>
      </c>
      <c r="C168" s="62">
        <v>1.4754</v>
      </c>
      <c r="E168" s="36">
        <v>40.600000000000101</v>
      </c>
      <c r="F168" s="32">
        <v>9.8350000000000009</v>
      </c>
      <c r="G168" s="37">
        <v>3.9929999999999999</v>
      </c>
      <c r="I168" s="64">
        <v>64.599999999999994</v>
      </c>
      <c r="J168" s="27">
        <v>10.957000000000001</v>
      </c>
      <c r="K168" s="38">
        <v>7.0781000000000001</v>
      </c>
    </row>
    <row r="169" spans="1:11">
      <c r="A169" s="36">
        <v>16.7</v>
      </c>
      <c r="B169" s="61">
        <v>8.8919999999999995</v>
      </c>
      <c r="C169" s="62">
        <v>1.4850000000000001</v>
      </c>
      <c r="E169" s="51">
        <v>40.700000000000102</v>
      </c>
      <c r="F169" s="32">
        <v>9.8390000000000004</v>
      </c>
      <c r="G169" s="37">
        <v>4.0045999999999999</v>
      </c>
      <c r="I169" s="64">
        <v>64.7</v>
      </c>
      <c r="J169" s="27">
        <v>10.962</v>
      </c>
      <c r="K169" s="38">
        <v>7.0922999999999998</v>
      </c>
    </row>
    <row r="170" spans="1:11">
      <c r="A170" s="36">
        <v>16.8</v>
      </c>
      <c r="B170" s="61">
        <v>8.8949999999999996</v>
      </c>
      <c r="C170" s="62">
        <v>1.4944</v>
      </c>
      <c r="E170" s="36">
        <v>40.800000000000097</v>
      </c>
      <c r="F170" s="32">
        <v>9.843</v>
      </c>
      <c r="G170" s="37">
        <v>4.0162000000000004</v>
      </c>
      <c r="I170" s="64">
        <v>64.8</v>
      </c>
      <c r="J170" s="27">
        <v>10.967000000000001</v>
      </c>
      <c r="K170" s="38">
        <v>7.1066000000000003</v>
      </c>
    </row>
    <row r="171" spans="1:11">
      <c r="A171" s="45">
        <v>16.899999999999999</v>
      </c>
      <c r="B171" s="66">
        <v>8.8989999999999991</v>
      </c>
      <c r="C171" s="67" t="s">
        <v>33</v>
      </c>
      <c r="E171" s="59">
        <v>40.900000000000098</v>
      </c>
      <c r="F171" s="72">
        <v>9.8480000000000008</v>
      </c>
      <c r="G171" s="71">
        <v>4.0277000000000003</v>
      </c>
      <c r="I171" s="68">
        <v>64.900000000000006</v>
      </c>
      <c r="J171" s="43">
        <v>10.972</v>
      </c>
      <c r="K171" s="44">
        <v>7.1208</v>
      </c>
    </row>
    <row r="172" spans="1:11">
      <c r="A172" s="36">
        <v>17</v>
      </c>
      <c r="B172" s="61">
        <v>8.9019999999999992</v>
      </c>
      <c r="C172" s="62">
        <v>1.5133000000000001</v>
      </c>
      <c r="E172" s="36">
        <v>41.000000000000099</v>
      </c>
      <c r="F172" s="32">
        <v>9.8520000000000003</v>
      </c>
      <c r="G172" s="37">
        <v>4.0392999999999999</v>
      </c>
      <c r="I172" s="28">
        <v>65</v>
      </c>
      <c r="J172" s="27">
        <v>10.977</v>
      </c>
      <c r="K172" s="38">
        <v>7.1351000000000004</v>
      </c>
    </row>
    <row r="173" spans="1:11">
      <c r="A173" s="36">
        <v>17.100000000000001</v>
      </c>
      <c r="B173" s="61">
        <v>8.9049999999999994</v>
      </c>
      <c r="C173" s="62">
        <v>1.5227999999999999</v>
      </c>
      <c r="E173" s="51">
        <v>41.100000000000101</v>
      </c>
      <c r="F173" s="32">
        <v>9.8559999999999999</v>
      </c>
      <c r="G173" s="37">
        <v>4.0509000000000004</v>
      </c>
      <c r="I173" s="64">
        <v>65.099999999999994</v>
      </c>
      <c r="J173" s="27">
        <v>10.981999999999999</v>
      </c>
      <c r="K173" s="30">
        <v>7.1494</v>
      </c>
    </row>
    <row r="174" spans="1:11">
      <c r="A174" s="36">
        <v>17.2</v>
      </c>
      <c r="B174" s="61">
        <v>8.9090000000000007</v>
      </c>
      <c r="C174" s="62">
        <v>1.5323</v>
      </c>
      <c r="E174" s="36">
        <v>41.200000000000102</v>
      </c>
      <c r="F174" s="32">
        <v>9.8610000000000007</v>
      </c>
      <c r="G174" s="37">
        <v>4.0625999999999998</v>
      </c>
      <c r="I174" s="64">
        <v>65.2</v>
      </c>
      <c r="J174" s="27">
        <v>10.987</v>
      </c>
      <c r="K174" s="30">
        <v>7.1635999999999997</v>
      </c>
    </row>
    <row r="175" spans="1:11">
      <c r="A175" s="36">
        <v>17.3</v>
      </c>
      <c r="B175" s="61">
        <v>8.9130000000000003</v>
      </c>
      <c r="C175" s="62">
        <v>1.5419</v>
      </c>
      <c r="E175" s="51">
        <v>41.300000000000097</v>
      </c>
      <c r="F175" s="32">
        <v>9.8650000000000002</v>
      </c>
      <c r="G175" s="37">
        <v>4.0743</v>
      </c>
      <c r="I175" s="64">
        <v>65.3</v>
      </c>
      <c r="J175" s="27">
        <v>10.992000000000001</v>
      </c>
      <c r="K175" s="30">
        <v>7.1779000000000002</v>
      </c>
    </row>
    <row r="176" spans="1:11">
      <c r="A176" s="36">
        <v>17.399999999999999</v>
      </c>
      <c r="B176" s="61">
        <v>8.9169999999999998</v>
      </c>
      <c r="C176" s="62">
        <v>1.5516000000000001</v>
      </c>
      <c r="E176" s="36">
        <v>41.400000000000098</v>
      </c>
      <c r="F176" s="32">
        <v>9.8689999999999998</v>
      </c>
      <c r="G176" s="37">
        <v>4.0860000000000003</v>
      </c>
      <c r="I176" s="64">
        <v>65.400000000000006</v>
      </c>
      <c r="J176" s="27">
        <v>10.997</v>
      </c>
      <c r="K176" s="30">
        <v>7.1921999999999997</v>
      </c>
    </row>
    <row r="177" spans="1:11">
      <c r="A177" s="36">
        <v>17.5</v>
      </c>
      <c r="B177" s="61">
        <v>8.9209999999999994</v>
      </c>
      <c r="C177" s="62">
        <v>1.5611999999999999</v>
      </c>
      <c r="E177" s="51">
        <v>41.500000000000099</v>
      </c>
      <c r="F177" s="32">
        <v>9.8740000000000006</v>
      </c>
      <c r="G177" s="37">
        <v>4.0976999999999997</v>
      </c>
      <c r="I177" s="64">
        <v>65.5</v>
      </c>
      <c r="J177" s="27">
        <v>11.002000000000001</v>
      </c>
      <c r="K177" s="30">
        <v>7.2065000000000001</v>
      </c>
    </row>
    <row r="178" spans="1:11">
      <c r="A178" s="36">
        <v>17.600000000000001</v>
      </c>
      <c r="B178" s="61">
        <v>8.9239999999999995</v>
      </c>
      <c r="C178" s="62">
        <v>1.5706</v>
      </c>
      <c r="E178" s="36">
        <v>41.600000000000101</v>
      </c>
      <c r="F178" s="32">
        <v>9.8780000000000001</v>
      </c>
      <c r="G178" s="37">
        <v>4.1093000000000002</v>
      </c>
      <c r="I178" s="64">
        <v>65.599999999999994</v>
      </c>
      <c r="J178" s="27">
        <v>11.007</v>
      </c>
      <c r="K178" s="30">
        <v>7.2206999999999999</v>
      </c>
    </row>
    <row r="179" spans="1:11">
      <c r="A179" s="36">
        <v>17.7</v>
      </c>
      <c r="B179" s="61">
        <v>8.9280000000000008</v>
      </c>
      <c r="C179" s="62">
        <v>1.5803</v>
      </c>
      <c r="E179" s="51">
        <v>41.700000000000102</v>
      </c>
      <c r="F179" s="32">
        <v>9.8819999999999997</v>
      </c>
      <c r="G179" s="37">
        <v>4.1208999999999998</v>
      </c>
      <c r="I179" s="64">
        <v>65.7</v>
      </c>
      <c r="J179" s="27">
        <v>11.012</v>
      </c>
      <c r="K179" s="38">
        <v>7.2350000000000003</v>
      </c>
    </row>
    <row r="180" spans="1:11">
      <c r="A180" s="36">
        <v>17.8</v>
      </c>
      <c r="B180" s="61">
        <v>8.9320000000000004</v>
      </c>
      <c r="C180" s="62">
        <v>1.5899000000000001</v>
      </c>
      <c r="E180" s="36">
        <v>41.800000000000097</v>
      </c>
      <c r="F180" s="32">
        <v>9.8859999999999992</v>
      </c>
      <c r="G180" s="37">
        <v>4.1326000000000001</v>
      </c>
      <c r="I180" s="64">
        <v>65.8</v>
      </c>
      <c r="J180" s="27">
        <v>11.016999999999999</v>
      </c>
      <c r="K180" s="38">
        <v>7.2492999999999999</v>
      </c>
    </row>
    <row r="181" spans="1:11">
      <c r="A181" s="45">
        <v>17.899999999999999</v>
      </c>
      <c r="B181" s="66" t="s">
        <v>32</v>
      </c>
      <c r="C181" s="67" t="s">
        <v>31</v>
      </c>
      <c r="E181" s="59">
        <v>41.900000000000098</v>
      </c>
      <c r="F181" s="43">
        <v>9.891</v>
      </c>
      <c r="G181" s="44">
        <v>4.1440999999999999</v>
      </c>
      <c r="I181" s="68">
        <v>65.900000000000006</v>
      </c>
      <c r="J181" s="43">
        <v>11.022</v>
      </c>
      <c r="K181" s="44">
        <v>7.2634999999999996</v>
      </c>
    </row>
    <row r="182" spans="1:11">
      <c r="A182" s="28">
        <v>18</v>
      </c>
      <c r="B182" s="73">
        <v>8.9390000000000001</v>
      </c>
      <c r="C182" s="30">
        <v>1.609</v>
      </c>
      <c r="E182" s="28">
        <v>42</v>
      </c>
      <c r="F182" s="74">
        <v>9.8949999999999996</v>
      </c>
      <c r="G182" s="75">
        <v>4.1558999999999999</v>
      </c>
      <c r="I182" s="36">
        <v>66</v>
      </c>
      <c r="J182" s="32">
        <v>11.026999999999999</v>
      </c>
      <c r="K182" s="37">
        <v>7.2778</v>
      </c>
    </row>
    <row r="183" spans="1:11">
      <c r="A183" s="35">
        <v>18.100000000000001</v>
      </c>
      <c r="B183" s="73">
        <v>8.9420000000000002</v>
      </c>
      <c r="C183" s="30">
        <v>1.6185</v>
      </c>
      <c r="E183" s="28">
        <v>42.1</v>
      </c>
      <c r="F183" s="74">
        <v>9.8989999999999991</v>
      </c>
      <c r="G183" s="30">
        <v>4.1677</v>
      </c>
      <c r="I183" s="36">
        <v>66.099999999999994</v>
      </c>
      <c r="J183" s="32">
        <v>11.032</v>
      </c>
      <c r="K183" s="37">
        <v>7.2923</v>
      </c>
    </row>
    <row r="184" spans="1:11">
      <c r="A184" s="28">
        <v>18.2</v>
      </c>
      <c r="B184" s="73">
        <v>8.9459999999999997</v>
      </c>
      <c r="C184" s="30">
        <v>1.6282000000000001</v>
      </c>
      <c r="E184" s="28">
        <v>42.2</v>
      </c>
      <c r="F184" s="74">
        <v>9.9039999999999999</v>
      </c>
      <c r="G184" s="30">
        <v>4.1795</v>
      </c>
      <c r="I184" s="36">
        <v>66.2</v>
      </c>
      <c r="J184" s="32">
        <v>11.037000000000001</v>
      </c>
      <c r="K184" s="37">
        <v>7.3068</v>
      </c>
    </row>
    <row r="185" spans="1:11">
      <c r="A185" s="35">
        <v>18.3</v>
      </c>
      <c r="B185" s="29">
        <v>8.9499999999999993</v>
      </c>
      <c r="C185" s="30">
        <v>1.6377999999999999</v>
      </c>
      <c r="E185" s="28">
        <v>42.3</v>
      </c>
      <c r="F185" s="29">
        <v>9.9090000000000007</v>
      </c>
      <c r="G185" s="30">
        <v>4.1913</v>
      </c>
      <c r="I185" s="36">
        <v>66.3</v>
      </c>
      <c r="J185" s="32">
        <v>11.042</v>
      </c>
      <c r="K185" s="37">
        <v>7.3212999999999999</v>
      </c>
    </row>
    <row r="186" spans="1:11">
      <c r="A186" s="28">
        <v>18.399999999999999</v>
      </c>
      <c r="B186" s="73">
        <v>8.9529999999999994</v>
      </c>
      <c r="C186" s="30">
        <v>1.6474</v>
      </c>
      <c r="E186" s="28">
        <v>42.4</v>
      </c>
      <c r="F186" s="74">
        <v>9.9130000000000003</v>
      </c>
      <c r="G186" s="30">
        <v>4.2031000000000001</v>
      </c>
      <c r="I186" s="36">
        <v>66.400000000000006</v>
      </c>
      <c r="J186" s="32">
        <v>11.048</v>
      </c>
      <c r="K186" s="37">
        <v>7.3358999999999996</v>
      </c>
    </row>
    <row r="187" spans="1:11">
      <c r="A187" s="35">
        <v>18.5</v>
      </c>
      <c r="B187" s="73">
        <v>8.9570000000000007</v>
      </c>
      <c r="C187" s="30">
        <v>1.657</v>
      </c>
      <c r="E187" s="28">
        <v>42.5</v>
      </c>
      <c r="F187" s="74">
        <v>9.9169999999999998</v>
      </c>
      <c r="G187" s="30">
        <v>4.2149000000000001</v>
      </c>
      <c r="I187" s="36">
        <v>66.5</v>
      </c>
      <c r="J187" s="32">
        <v>11.053000000000001</v>
      </c>
      <c r="K187" s="37">
        <v>7.3503999999999996</v>
      </c>
    </row>
    <row r="188" spans="1:11">
      <c r="A188" s="28">
        <v>18.600000000000001</v>
      </c>
      <c r="B188" s="73">
        <v>8.9610000000000003</v>
      </c>
      <c r="C188" s="30">
        <v>1.6667000000000001</v>
      </c>
      <c r="E188" s="28">
        <v>42.6</v>
      </c>
      <c r="F188" s="74">
        <v>9.9209999999999994</v>
      </c>
      <c r="G188" s="30">
        <v>4.2266000000000004</v>
      </c>
      <c r="I188" s="36">
        <v>66.599999999999994</v>
      </c>
      <c r="J188" s="32">
        <v>11.058</v>
      </c>
      <c r="K188" s="37">
        <v>7.3648999999999996</v>
      </c>
    </row>
    <row r="189" spans="1:11">
      <c r="A189" s="35">
        <v>18.7</v>
      </c>
      <c r="B189" s="73">
        <v>8.9649999999999999</v>
      </c>
      <c r="C189" s="30">
        <v>1.6765000000000001</v>
      </c>
      <c r="E189" s="28">
        <v>42.7</v>
      </c>
      <c r="F189" s="29">
        <v>9.9260000000000002</v>
      </c>
      <c r="G189" s="30">
        <v>4.2384000000000004</v>
      </c>
      <c r="I189" s="36">
        <v>66.7</v>
      </c>
      <c r="J189" s="32">
        <v>11.064</v>
      </c>
      <c r="K189" s="37">
        <v>7.3794000000000004</v>
      </c>
    </row>
    <row r="190" spans="1:11">
      <c r="A190" s="28">
        <v>18.8</v>
      </c>
      <c r="B190" s="73">
        <v>8.968</v>
      </c>
      <c r="C190" s="30">
        <v>1.6859999999999999</v>
      </c>
      <c r="E190" s="28">
        <v>42.8</v>
      </c>
      <c r="F190" s="74">
        <v>9.93</v>
      </c>
      <c r="G190" s="30">
        <v>4.2502000000000004</v>
      </c>
      <c r="I190" s="36">
        <v>66.8</v>
      </c>
      <c r="J190" s="32">
        <v>11.069000000000001</v>
      </c>
      <c r="K190" s="37">
        <v>7.3939000000000004</v>
      </c>
    </row>
    <row r="191" spans="1:11">
      <c r="A191" s="39">
        <v>18.899999999999999</v>
      </c>
      <c r="B191" s="76">
        <v>8.9719999999999995</v>
      </c>
      <c r="C191" s="41">
        <v>1.6957</v>
      </c>
      <c r="E191" s="42">
        <v>42.9</v>
      </c>
      <c r="F191" s="40">
        <v>9.9350000000000005</v>
      </c>
      <c r="G191" s="41">
        <v>4.2619999999999996</v>
      </c>
      <c r="I191" s="45">
        <v>66.899999999999906</v>
      </c>
      <c r="J191" s="46">
        <v>11.074</v>
      </c>
      <c r="K191" s="47">
        <v>7.4084000000000003</v>
      </c>
    </row>
    <row r="192" spans="1:11">
      <c r="A192" s="28">
        <v>19</v>
      </c>
      <c r="B192" s="73">
        <v>8.9749999999999996</v>
      </c>
      <c r="C192" s="30">
        <v>1.7053</v>
      </c>
      <c r="E192" s="28">
        <v>43</v>
      </c>
      <c r="F192" s="74">
        <v>9.9390000000000001</v>
      </c>
      <c r="G192" s="30">
        <v>4.2737999999999996</v>
      </c>
      <c r="I192" s="36">
        <v>66.999999999999901</v>
      </c>
      <c r="J192" s="32">
        <v>11.079000000000001</v>
      </c>
      <c r="K192" s="37">
        <v>7.4229000000000003</v>
      </c>
    </row>
    <row r="193" spans="1:15">
      <c r="A193" s="35">
        <v>19.100000000000001</v>
      </c>
      <c r="B193" s="73">
        <v>8.9789999999999992</v>
      </c>
      <c r="C193" s="30">
        <v>1.7150000000000001</v>
      </c>
      <c r="E193" s="28">
        <v>43.1</v>
      </c>
      <c r="F193" s="74">
        <v>9.9429999999999996</v>
      </c>
      <c r="G193" s="30">
        <v>4.2855999999999996</v>
      </c>
      <c r="I193" s="36">
        <v>67.099999999999895</v>
      </c>
      <c r="J193" s="32">
        <v>11.084</v>
      </c>
      <c r="K193" s="37">
        <v>7.4374000000000002</v>
      </c>
    </row>
    <row r="194" spans="1:15">
      <c r="A194" s="28">
        <v>19.2</v>
      </c>
      <c r="B194" s="73">
        <v>8.9819999999999993</v>
      </c>
      <c r="C194" s="30">
        <v>1.7244999999999999</v>
      </c>
      <c r="E194" s="28">
        <v>43.2</v>
      </c>
      <c r="F194" s="74">
        <v>9.9480000000000004</v>
      </c>
      <c r="G194" s="30">
        <v>4.2975000000000003</v>
      </c>
      <c r="I194" s="36">
        <v>67.199999999999903</v>
      </c>
      <c r="J194" s="32">
        <v>11.089</v>
      </c>
      <c r="K194" s="37">
        <v>7.452</v>
      </c>
    </row>
    <row r="195" spans="1:15">
      <c r="A195" s="35">
        <v>19.3</v>
      </c>
      <c r="B195" s="73">
        <v>8.9860000000000007</v>
      </c>
      <c r="C195" s="30">
        <v>1.7343</v>
      </c>
      <c r="E195" s="28">
        <v>43.3</v>
      </c>
      <c r="F195" s="29">
        <v>9.952</v>
      </c>
      <c r="G195" s="30">
        <v>4.3094000000000001</v>
      </c>
      <c r="I195" s="36">
        <v>67.299999999999898</v>
      </c>
      <c r="J195" s="32">
        <v>11.093999999999999</v>
      </c>
      <c r="K195" s="37">
        <v>7.4664999999999999</v>
      </c>
    </row>
    <row r="196" spans="1:15">
      <c r="A196" s="28">
        <v>19.399999999999999</v>
      </c>
      <c r="B196" s="29">
        <v>8.99</v>
      </c>
      <c r="C196" s="30">
        <v>1.7441</v>
      </c>
      <c r="E196" s="28">
        <v>43.4</v>
      </c>
      <c r="F196" s="74">
        <v>9.9570000000000007</v>
      </c>
      <c r="G196" s="30">
        <v>4.3212999999999999</v>
      </c>
      <c r="I196" s="36">
        <v>67.399999999999906</v>
      </c>
      <c r="J196" s="32">
        <v>11.099</v>
      </c>
      <c r="K196" s="37">
        <v>7.4810999999999996</v>
      </c>
    </row>
    <row r="197" spans="1:15">
      <c r="A197" s="35">
        <v>19.5</v>
      </c>
      <c r="B197" s="73">
        <v>8.9939999999999998</v>
      </c>
      <c r="C197" s="30">
        <v>1.7538</v>
      </c>
      <c r="E197" s="28">
        <v>43.5</v>
      </c>
      <c r="F197" s="74">
        <v>9.9610000000000003</v>
      </c>
      <c r="G197" s="30">
        <v>4.3331999999999997</v>
      </c>
      <c r="I197" s="36">
        <v>67.499999999999901</v>
      </c>
      <c r="J197" s="32">
        <v>11.105</v>
      </c>
      <c r="K197" s="37">
        <v>7.4957000000000003</v>
      </c>
    </row>
    <row r="198" spans="1:15">
      <c r="A198" s="28">
        <v>19.600000000000001</v>
      </c>
      <c r="B198" s="73">
        <v>8.9969999999999999</v>
      </c>
      <c r="C198" s="30">
        <v>1.7634000000000001</v>
      </c>
      <c r="E198" s="28">
        <v>43.6</v>
      </c>
      <c r="F198" s="74">
        <v>9.9649999999999999</v>
      </c>
      <c r="G198" s="30">
        <v>4.3449999999999998</v>
      </c>
      <c r="I198" s="36">
        <v>67.599999999999895</v>
      </c>
      <c r="J198" s="32">
        <v>11.11</v>
      </c>
      <c r="K198" s="37">
        <v>7.5102000000000002</v>
      </c>
    </row>
    <row r="199" spans="1:15">
      <c r="A199" s="35">
        <v>19.7</v>
      </c>
      <c r="B199" s="73">
        <v>9.0009999999999994</v>
      </c>
      <c r="C199" s="30">
        <v>1.7732000000000001</v>
      </c>
      <c r="E199" s="28">
        <v>43.7</v>
      </c>
      <c r="F199" s="74">
        <v>9.9700000000000006</v>
      </c>
      <c r="G199" s="30">
        <v>4.3569000000000004</v>
      </c>
      <c r="I199" s="36">
        <v>67.699999999999903</v>
      </c>
      <c r="J199" s="32">
        <v>11.115</v>
      </c>
      <c r="K199" s="37">
        <v>7.5247000000000002</v>
      </c>
    </row>
    <row r="200" spans="1:15">
      <c r="A200" s="28">
        <v>19.8</v>
      </c>
      <c r="B200" s="73" t="s">
        <v>30</v>
      </c>
      <c r="C200" s="30">
        <v>1.7829999999999999</v>
      </c>
      <c r="E200" s="28">
        <v>43.8</v>
      </c>
      <c r="F200" s="74">
        <v>9.9740000000000002</v>
      </c>
      <c r="G200" s="30">
        <v>4.3688000000000002</v>
      </c>
      <c r="I200" s="36">
        <v>67.799999999999898</v>
      </c>
      <c r="J200" s="32">
        <v>11.12</v>
      </c>
      <c r="K200" s="49">
        <v>7.5392999999999999</v>
      </c>
    </row>
    <row r="201" spans="1:15">
      <c r="A201" s="39">
        <v>19.899999999999999</v>
      </c>
      <c r="B201" s="76">
        <v>9.0090000000000003</v>
      </c>
      <c r="C201" s="41">
        <v>1.7927999999999999</v>
      </c>
      <c r="E201" s="42">
        <v>43.9</v>
      </c>
      <c r="F201" s="40">
        <v>9.9789999999999992</v>
      </c>
      <c r="G201" s="41">
        <v>4.3806000000000003</v>
      </c>
      <c r="I201" s="45">
        <v>67.899999999999906</v>
      </c>
      <c r="J201" s="46">
        <v>11.125</v>
      </c>
      <c r="K201" s="47">
        <v>7.5537999999999998</v>
      </c>
    </row>
    <row r="202" spans="1:15">
      <c r="A202" s="28">
        <v>20</v>
      </c>
      <c r="B202" s="73">
        <v>9.0120000000000005</v>
      </c>
      <c r="C202" s="30">
        <v>1.8024</v>
      </c>
      <c r="E202" s="28">
        <v>44</v>
      </c>
      <c r="F202" s="74">
        <v>9.9830000000000005</v>
      </c>
      <c r="G202" s="30">
        <v>4.3925000000000001</v>
      </c>
      <c r="I202" s="36">
        <v>67.999999999999901</v>
      </c>
      <c r="J202" s="32">
        <v>11.13</v>
      </c>
      <c r="K202" s="37">
        <v>7.5683999999999996</v>
      </c>
    </row>
    <row r="203" spans="1:15">
      <c r="A203" s="35">
        <v>20.100000000000001</v>
      </c>
      <c r="B203" s="73">
        <v>9.016</v>
      </c>
      <c r="C203" s="30">
        <v>1.8122</v>
      </c>
      <c r="D203" s="52"/>
      <c r="E203" s="28">
        <v>44.1</v>
      </c>
      <c r="F203" s="74">
        <v>9.9870000000000001</v>
      </c>
      <c r="G203" s="30">
        <v>4.4044999999999996</v>
      </c>
      <c r="H203" s="52"/>
      <c r="I203" s="36">
        <v>68.099999999999895</v>
      </c>
      <c r="J203" s="32">
        <v>11.135</v>
      </c>
      <c r="K203" s="37">
        <v>7.5831</v>
      </c>
      <c r="L203" s="52"/>
      <c r="M203" s="52"/>
      <c r="N203" s="52"/>
      <c r="O203" s="52"/>
    </row>
    <row r="204" spans="1:15">
      <c r="A204" s="28">
        <v>20.2</v>
      </c>
      <c r="B204" s="73">
        <v>9.0190000000000001</v>
      </c>
      <c r="C204" s="30">
        <v>1.8218000000000001</v>
      </c>
      <c r="D204" s="53"/>
      <c r="E204" s="28">
        <v>44.2</v>
      </c>
      <c r="F204" s="74">
        <v>9.9920000000000009</v>
      </c>
      <c r="G204" s="30">
        <v>4.4165000000000001</v>
      </c>
      <c r="H204" s="32"/>
      <c r="I204" s="36">
        <v>68.199999999999903</v>
      </c>
      <c r="J204" s="32">
        <v>11.14</v>
      </c>
      <c r="K204" s="37">
        <v>7.5978000000000003</v>
      </c>
      <c r="L204" s="54"/>
      <c r="M204" s="54"/>
      <c r="N204" s="54"/>
      <c r="O204" s="54"/>
    </row>
    <row r="205" spans="1:15">
      <c r="A205" s="35">
        <v>20.3</v>
      </c>
      <c r="B205" s="73">
        <v>9.0229999999999997</v>
      </c>
      <c r="C205" s="30">
        <v>1.8317000000000001</v>
      </c>
      <c r="D205" s="53"/>
      <c r="E205" s="28">
        <v>44.3</v>
      </c>
      <c r="F205" s="74">
        <v>9.9960000000000004</v>
      </c>
      <c r="G205" s="30">
        <v>4.4283999999999999</v>
      </c>
      <c r="H205" s="32"/>
      <c r="I205" s="36">
        <v>68.299999999999898</v>
      </c>
      <c r="J205" s="32">
        <v>11.145</v>
      </c>
      <c r="K205" s="49">
        <v>7.6124999999999998</v>
      </c>
      <c r="L205" s="54"/>
      <c r="M205" s="54"/>
      <c r="N205" s="54"/>
      <c r="O205" s="54"/>
    </row>
    <row r="206" spans="1:15">
      <c r="A206" s="28">
        <v>20.399999999999999</v>
      </c>
      <c r="B206" s="73">
        <v>9.0269999999999992</v>
      </c>
      <c r="C206" s="30">
        <v>1.8414999999999999</v>
      </c>
      <c r="D206" s="53"/>
      <c r="E206" s="28">
        <v>44.4</v>
      </c>
      <c r="F206" s="74">
        <v>10.000999999999999</v>
      </c>
      <c r="G206" s="30">
        <v>4.4404000000000003</v>
      </c>
      <c r="H206" s="32"/>
      <c r="I206" s="36">
        <v>68.399999999999906</v>
      </c>
      <c r="J206" s="32">
        <v>11.151</v>
      </c>
      <c r="K206" s="37">
        <v>7.6273</v>
      </c>
      <c r="L206" s="54"/>
      <c r="M206" s="54"/>
      <c r="N206" s="54"/>
      <c r="O206" s="54"/>
    </row>
    <row r="207" spans="1:15">
      <c r="A207" s="35">
        <v>20.5</v>
      </c>
      <c r="B207" s="73">
        <v>9.0310000000000006</v>
      </c>
      <c r="C207" s="30">
        <v>1.8513999999999999</v>
      </c>
      <c r="D207" s="53"/>
      <c r="E207" s="28">
        <v>44.5</v>
      </c>
      <c r="F207" s="74">
        <v>10.005000000000001</v>
      </c>
      <c r="G207" s="30">
        <v>4.4523999999999999</v>
      </c>
      <c r="H207" s="32"/>
      <c r="I207" s="36">
        <v>68.499999999999901</v>
      </c>
      <c r="J207" s="32">
        <v>11.156000000000001</v>
      </c>
      <c r="K207" s="37">
        <v>7.6420000000000003</v>
      </c>
      <c r="L207" s="54"/>
      <c r="M207" s="54"/>
      <c r="N207" s="54"/>
      <c r="O207" s="54"/>
    </row>
    <row r="208" spans="1:15">
      <c r="A208" s="28">
        <v>20.6</v>
      </c>
      <c r="B208" s="73">
        <v>9.0340000000000007</v>
      </c>
      <c r="C208" s="30">
        <v>1.861</v>
      </c>
      <c r="D208" s="53"/>
      <c r="E208" s="28">
        <v>44.6</v>
      </c>
      <c r="F208" s="74">
        <v>10.009</v>
      </c>
      <c r="G208" s="30">
        <v>4.4642999999999997</v>
      </c>
      <c r="H208" s="32"/>
      <c r="I208" s="36">
        <v>68.599999999999895</v>
      </c>
      <c r="J208" s="32">
        <v>11.161</v>
      </c>
      <c r="K208" s="37">
        <v>7.6566999999999998</v>
      </c>
      <c r="L208" s="54"/>
      <c r="M208" s="54"/>
      <c r="N208" s="54"/>
      <c r="O208" s="54"/>
    </row>
    <row r="209" spans="1:15">
      <c r="A209" s="35">
        <v>20.7</v>
      </c>
      <c r="B209" s="73">
        <v>9.0380000000000003</v>
      </c>
      <c r="C209" s="30">
        <v>1.8709</v>
      </c>
      <c r="D209" s="53"/>
      <c r="E209" s="28">
        <v>44.7</v>
      </c>
      <c r="F209" s="74">
        <v>10.013999999999999</v>
      </c>
      <c r="G209" s="30">
        <v>4.4762000000000004</v>
      </c>
      <c r="H209" s="32"/>
      <c r="I209" s="36">
        <v>68.699999999999804</v>
      </c>
      <c r="J209" s="32">
        <v>11.167</v>
      </c>
      <c r="K209" s="37">
        <v>7.6714000000000002</v>
      </c>
      <c r="L209" s="54"/>
      <c r="M209" s="54"/>
      <c r="N209" s="54"/>
      <c r="O209" s="54"/>
    </row>
    <row r="210" spans="1:15">
      <c r="A210" s="28">
        <v>20.8</v>
      </c>
      <c r="B210" s="73">
        <v>9.0419999999999998</v>
      </c>
      <c r="C210" s="30">
        <v>1.8807</v>
      </c>
      <c r="D210" s="53"/>
      <c r="E210" s="28">
        <v>44.8</v>
      </c>
      <c r="F210" s="74">
        <v>10.018000000000001</v>
      </c>
      <c r="G210" s="30">
        <v>4.4882</v>
      </c>
      <c r="H210" s="32"/>
      <c r="I210" s="36">
        <v>68.799999999999798</v>
      </c>
      <c r="J210" s="32">
        <v>11.172000000000001</v>
      </c>
      <c r="K210" s="37">
        <v>7.6860999999999997</v>
      </c>
      <c r="L210" s="54"/>
      <c r="M210" s="54"/>
      <c r="N210" s="54"/>
      <c r="O210" s="54"/>
    </row>
    <row r="211" spans="1:15">
      <c r="A211" s="39">
        <v>20.9</v>
      </c>
      <c r="B211" s="76">
        <v>9.0459999999999994</v>
      </c>
      <c r="C211" s="41">
        <v>1.8906000000000001</v>
      </c>
      <c r="D211" s="53"/>
      <c r="E211" s="42">
        <v>44.9</v>
      </c>
      <c r="F211" s="77">
        <v>10.023</v>
      </c>
      <c r="G211" s="41">
        <v>4.5002000000000004</v>
      </c>
      <c r="H211" s="32"/>
      <c r="I211" s="45">
        <v>68.899999999999807</v>
      </c>
      <c r="J211" s="46">
        <v>11.177</v>
      </c>
      <c r="K211" s="47">
        <v>7.7008000000000001</v>
      </c>
      <c r="L211" s="54"/>
      <c r="M211" s="54"/>
      <c r="N211" s="54"/>
      <c r="O211" s="54"/>
    </row>
    <row r="212" spans="1:15">
      <c r="A212" s="28">
        <v>21</v>
      </c>
      <c r="B212" s="73">
        <v>9.0489999999999995</v>
      </c>
      <c r="C212" s="30">
        <v>1.9003000000000001</v>
      </c>
      <c r="D212" s="53"/>
      <c r="E212" s="28">
        <v>45</v>
      </c>
      <c r="F212" s="74">
        <v>10.026999999999999</v>
      </c>
      <c r="G212" s="30">
        <v>4.5122</v>
      </c>
      <c r="H212" s="32"/>
      <c r="I212" s="36">
        <v>68.999999999999801</v>
      </c>
      <c r="J212" s="32">
        <v>11.182</v>
      </c>
      <c r="K212" s="37">
        <v>7.7156000000000002</v>
      </c>
      <c r="L212" s="54"/>
      <c r="M212" s="54"/>
      <c r="N212" s="54"/>
      <c r="O212" s="54"/>
    </row>
    <row r="213" spans="1:15">
      <c r="A213" s="35">
        <v>21.1</v>
      </c>
      <c r="B213" s="73">
        <v>9.0530000000000008</v>
      </c>
      <c r="C213" s="30">
        <v>1.9101999999999999</v>
      </c>
      <c r="D213" s="53"/>
      <c r="E213" s="28">
        <v>45.1</v>
      </c>
      <c r="F213" s="74">
        <v>10.031000000000001</v>
      </c>
      <c r="G213" s="30">
        <v>4.5242000000000004</v>
      </c>
      <c r="H213" s="32"/>
      <c r="I213" s="36">
        <v>69.099999999999795</v>
      </c>
      <c r="J213" s="32">
        <v>11.186999999999999</v>
      </c>
      <c r="K213" s="37">
        <v>7.7304000000000004</v>
      </c>
      <c r="L213" s="54"/>
      <c r="M213" s="54"/>
      <c r="N213" s="54"/>
      <c r="O213" s="54"/>
    </row>
    <row r="214" spans="1:15">
      <c r="A214" s="28">
        <v>21.2</v>
      </c>
      <c r="B214" s="73">
        <v>9.0570000000000004</v>
      </c>
      <c r="C214" s="30">
        <v>1.9200999999999999</v>
      </c>
      <c r="D214" s="53"/>
      <c r="E214" s="28">
        <v>45.200000000000102</v>
      </c>
      <c r="F214" s="74">
        <v>10.036</v>
      </c>
      <c r="G214" s="30">
        <v>4.5362999999999998</v>
      </c>
      <c r="H214" s="32"/>
      <c r="I214" s="36">
        <v>69.199999999999804</v>
      </c>
      <c r="J214" s="32">
        <v>11.192</v>
      </c>
      <c r="K214" s="37">
        <v>7.7451999999999996</v>
      </c>
      <c r="L214" s="54"/>
      <c r="M214" s="54"/>
      <c r="N214" s="54"/>
      <c r="O214" s="54"/>
    </row>
    <row r="215" spans="1:15">
      <c r="A215" s="35">
        <v>21.3000000000001</v>
      </c>
      <c r="B215" s="73">
        <v>9.0609999999999999</v>
      </c>
      <c r="C215" s="30">
        <v>1.93</v>
      </c>
      <c r="D215" s="53"/>
      <c r="E215" s="28">
        <v>45.3</v>
      </c>
      <c r="F215" s="74">
        <v>10.039999999999999</v>
      </c>
      <c r="G215" s="30">
        <v>4.5483000000000002</v>
      </c>
      <c r="H215" s="32"/>
      <c r="I215" s="36">
        <v>69.299999999999798</v>
      </c>
      <c r="J215" s="32">
        <v>11.196999999999999</v>
      </c>
      <c r="K215" s="37">
        <v>7.76</v>
      </c>
      <c r="L215" s="54"/>
      <c r="M215" s="54"/>
      <c r="N215" s="54"/>
      <c r="O215" s="54"/>
    </row>
    <row r="216" spans="1:15">
      <c r="A216" s="28">
        <v>21.4</v>
      </c>
      <c r="B216" s="73">
        <v>9.0640000000000001</v>
      </c>
      <c r="C216" s="30">
        <v>1.9397</v>
      </c>
      <c r="D216" s="53"/>
      <c r="E216" s="28">
        <v>45.4</v>
      </c>
      <c r="F216" s="74">
        <v>10.045</v>
      </c>
      <c r="G216" s="30">
        <v>4.5603999999999996</v>
      </c>
      <c r="H216" s="32"/>
      <c r="I216" s="36">
        <v>69.399999999999807</v>
      </c>
      <c r="J216" s="32">
        <v>11.202999999999999</v>
      </c>
      <c r="K216" s="37">
        <v>7.7748999999999997</v>
      </c>
      <c r="L216" s="54"/>
      <c r="M216" s="54"/>
      <c r="N216" s="54"/>
      <c r="O216" s="54"/>
    </row>
    <row r="217" spans="1:15">
      <c r="A217" s="35">
        <v>21.5</v>
      </c>
      <c r="B217" s="73">
        <v>9.0679999999999996</v>
      </c>
      <c r="C217" s="30">
        <v>1.9496</v>
      </c>
      <c r="D217" s="53"/>
      <c r="E217" s="28">
        <v>45.5</v>
      </c>
      <c r="F217" s="74">
        <v>10.048999999999999</v>
      </c>
      <c r="G217" s="30">
        <v>4.5724999999999998</v>
      </c>
      <c r="H217" s="32"/>
      <c r="I217" s="36">
        <v>69.499999999999801</v>
      </c>
      <c r="J217" s="32">
        <v>11.208</v>
      </c>
      <c r="K217" s="37">
        <v>7.7896999999999998</v>
      </c>
      <c r="L217" s="54"/>
      <c r="M217" s="54"/>
      <c r="N217" s="54"/>
      <c r="O217" s="54"/>
    </row>
    <row r="218" spans="1:15">
      <c r="A218" s="28">
        <v>21.600000000000101</v>
      </c>
      <c r="B218" s="73">
        <v>9.0719999999999992</v>
      </c>
      <c r="C218" s="30">
        <v>1.9596</v>
      </c>
      <c r="D218" s="53"/>
      <c r="E218" s="28">
        <v>45.600000000000101</v>
      </c>
      <c r="F218" s="74">
        <v>10.053000000000001</v>
      </c>
      <c r="G218" s="30">
        <v>4.5845000000000002</v>
      </c>
      <c r="H218" s="32"/>
      <c r="I218" s="36">
        <v>69.599999999999795</v>
      </c>
      <c r="J218" s="32">
        <v>11.212999999999999</v>
      </c>
      <c r="K218" s="37">
        <v>7.8045</v>
      </c>
      <c r="L218" s="54"/>
      <c r="M218" s="54"/>
      <c r="N218" s="54"/>
      <c r="O218" s="54"/>
    </row>
    <row r="219" spans="1:15">
      <c r="A219" s="35">
        <v>21.7</v>
      </c>
      <c r="B219" s="73">
        <v>9.0760000000000005</v>
      </c>
      <c r="C219" s="30">
        <v>1.9695</v>
      </c>
      <c r="D219" s="53"/>
      <c r="E219" s="28">
        <v>45.700000000000102</v>
      </c>
      <c r="F219" s="74">
        <v>10.058</v>
      </c>
      <c r="G219" s="30">
        <v>4.5964999999999998</v>
      </c>
      <c r="H219" s="32"/>
      <c r="I219" s="36">
        <v>69.699999999999804</v>
      </c>
      <c r="J219" s="32">
        <v>11.218999999999999</v>
      </c>
      <c r="K219" s="37">
        <v>7.8193999999999999</v>
      </c>
      <c r="L219" s="54"/>
      <c r="M219" s="54"/>
      <c r="N219" s="54"/>
      <c r="O219" s="54"/>
    </row>
    <row r="220" spans="1:15">
      <c r="A220" s="28">
        <v>21.8000000000001</v>
      </c>
      <c r="B220" s="73">
        <v>9.0790000000000006</v>
      </c>
      <c r="C220" s="30">
        <v>1.9792000000000001</v>
      </c>
      <c r="D220" s="53"/>
      <c r="E220" s="28">
        <v>45.8</v>
      </c>
      <c r="F220" s="74">
        <v>10.061999999999999</v>
      </c>
      <c r="G220" s="30">
        <v>4.6086</v>
      </c>
      <c r="H220" s="32"/>
      <c r="I220" s="36">
        <v>69.799999999999798</v>
      </c>
      <c r="J220" s="32">
        <v>11.224</v>
      </c>
      <c r="K220" s="37">
        <v>7.8342000000000001</v>
      </c>
      <c r="L220" s="54"/>
      <c r="M220" s="54"/>
      <c r="N220" s="54"/>
      <c r="O220" s="54"/>
    </row>
    <row r="221" spans="1:15">
      <c r="A221" s="39">
        <v>21.900000000000102</v>
      </c>
      <c r="B221" s="76">
        <v>9.0830000000000002</v>
      </c>
      <c r="C221" s="41">
        <v>1.9892000000000001</v>
      </c>
      <c r="D221" s="53"/>
      <c r="E221" s="42">
        <v>45.900000000000098</v>
      </c>
      <c r="F221" s="77">
        <v>10.067</v>
      </c>
      <c r="G221" s="41">
        <v>4.6207000000000003</v>
      </c>
      <c r="H221" s="32"/>
      <c r="I221" s="45">
        <v>69.899999999999807</v>
      </c>
      <c r="J221" s="46">
        <v>11.228999999999999</v>
      </c>
      <c r="K221" s="47">
        <v>7.8490000000000002</v>
      </c>
      <c r="L221" s="54"/>
      <c r="M221" s="54"/>
      <c r="N221" s="54"/>
      <c r="O221" s="54"/>
    </row>
    <row r="222" spans="1:15">
      <c r="A222" s="28">
        <v>22.000000000000099</v>
      </c>
      <c r="B222" s="73">
        <v>9.0869999999999997</v>
      </c>
      <c r="C222" s="30">
        <v>1.9991000000000001</v>
      </c>
      <c r="D222" s="53"/>
      <c r="E222" s="28">
        <v>46.000000000000099</v>
      </c>
      <c r="F222" s="74">
        <v>10.071</v>
      </c>
      <c r="G222" s="30">
        <v>4.6326999999999998</v>
      </c>
      <c r="H222" s="32"/>
      <c r="I222" s="36">
        <v>69.999999999999801</v>
      </c>
      <c r="J222" s="32">
        <v>11.234</v>
      </c>
      <c r="K222" s="37">
        <v>7.8638000000000003</v>
      </c>
      <c r="L222" s="54"/>
      <c r="M222" s="54"/>
      <c r="N222" s="54"/>
      <c r="O222" s="54"/>
    </row>
    <row r="223" spans="1:15">
      <c r="A223" s="35">
        <v>22.100000000000101</v>
      </c>
      <c r="B223" s="73">
        <v>9.0909999999999993</v>
      </c>
      <c r="C223" s="30">
        <v>2.0091000000000001</v>
      </c>
      <c r="D223" s="53"/>
      <c r="E223" s="28">
        <v>46.100000000000101</v>
      </c>
      <c r="F223" s="74">
        <v>10.074999999999999</v>
      </c>
      <c r="G223" s="30">
        <v>4.6448</v>
      </c>
      <c r="H223" s="32"/>
      <c r="I223" s="36">
        <v>70.099999999999795</v>
      </c>
      <c r="J223" s="32">
        <v>11.239000000000001</v>
      </c>
      <c r="K223" s="37">
        <v>7.8787000000000003</v>
      </c>
      <c r="L223" s="54"/>
      <c r="M223" s="54"/>
      <c r="N223" s="54"/>
      <c r="O223" s="54"/>
    </row>
    <row r="224" spans="1:15">
      <c r="A224" s="28">
        <v>22.200000000000099</v>
      </c>
      <c r="B224" s="73">
        <v>9.0950000000000006</v>
      </c>
      <c r="C224" s="30">
        <v>2.0190999999999999</v>
      </c>
      <c r="D224" s="53"/>
      <c r="E224" s="28">
        <v>46.200000000000102</v>
      </c>
      <c r="F224" s="74">
        <v>10.08</v>
      </c>
      <c r="G224" s="30">
        <v>4.657</v>
      </c>
      <c r="H224" s="32"/>
      <c r="I224" s="36">
        <v>70.199999999999804</v>
      </c>
      <c r="J224" s="32">
        <v>11.244</v>
      </c>
      <c r="K224" s="37">
        <v>7.8936999999999999</v>
      </c>
      <c r="L224" s="52"/>
      <c r="M224" s="52"/>
      <c r="N224" s="52"/>
      <c r="O224" s="52"/>
    </row>
    <row r="225" spans="1:15">
      <c r="A225" s="35">
        <v>22.3000000000001</v>
      </c>
      <c r="B225" s="73">
        <v>9.0990000000000002</v>
      </c>
      <c r="C225" s="30">
        <v>2.0291000000000001</v>
      </c>
      <c r="D225" s="53"/>
      <c r="E225" s="28">
        <v>46.300000000000097</v>
      </c>
      <c r="F225" s="74">
        <v>10.084</v>
      </c>
      <c r="G225" s="30">
        <v>4.6692</v>
      </c>
      <c r="H225" s="32"/>
      <c r="I225" s="36">
        <v>70.299999999999798</v>
      </c>
      <c r="J225" s="32">
        <v>11.249000000000001</v>
      </c>
      <c r="K225" s="37">
        <v>7.9085999999999999</v>
      </c>
      <c r="L225" s="54"/>
      <c r="M225" s="54"/>
      <c r="N225" s="54"/>
      <c r="O225" s="54"/>
    </row>
    <row r="226" spans="1:15">
      <c r="A226" s="28">
        <v>22.400000000000102</v>
      </c>
      <c r="B226" s="73">
        <v>9.1020000000000003</v>
      </c>
      <c r="C226" s="30">
        <v>2.0388000000000002</v>
      </c>
      <c r="D226" s="53"/>
      <c r="E226" s="28">
        <v>46.400000000000098</v>
      </c>
      <c r="F226" s="74">
        <v>10.089</v>
      </c>
      <c r="G226" s="30">
        <v>4.6814</v>
      </c>
      <c r="H226" s="32"/>
      <c r="I226" s="36">
        <v>70.399999999999693</v>
      </c>
      <c r="J226" s="32">
        <v>11.255000000000001</v>
      </c>
      <c r="K226" s="37">
        <v>7.9234999999999998</v>
      </c>
      <c r="L226" s="54"/>
      <c r="M226" s="54"/>
      <c r="N226" s="54"/>
      <c r="O226" s="54"/>
    </row>
    <row r="227" spans="1:15">
      <c r="A227" s="35">
        <v>22.500000000000099</v>
      </c>
      <c r="B227" s="73">
        <v>9.1059999999999999</v>
      </c>
      <c r="C227" s="30">
        <v>2.0489000000000002</v>
      </c>
      <c r="D227" s="53"/>
      <c r="E227" s="28">
        <v>46.500000000000099</v>
      </c>
      <c r="F227" s="74">
        <v>10.093999999999999</v>
      </c>
      <c r="G227" s="30">
        <v>4.6936</v>
      </c>
      <c r="H227" s="32"/>
      <c r="I227" s="36">
        <v>70.499999999999702</v>
      </c>
      <c r="J227" s="32">
        <v>11.26</v>
      </c>
      <c r="K227" s="37">
        <v>7.9383999999999997</v>
      </c>
      <c r="L227" s="54"/>
      <c r="M227" s="54"/>
      <c r="N227" s="54"/>
      <c r="O227" s="54"/>
    </row>
    <row r="228" spans="1:15">
      <c r="A228" s="28">
        <v>22.600000000000101</v>
      </c>
      <c r="B228" s="29">
        <v>9.11</v>
      </c>
      <c r="C228" s="30">
        <v>2.0589</v>
      </c>
      <c r="D228" s="53"/>
      <c r="E228" s="28">
        <v>46.600000000000101</v>
      </c>
      <c r="F228" s="74">
        <v>10.098000000000001</v>
      </c>
      <c r="G228" s="30">
        <v>4.7058</v>
      </c>
      <c r="H228" s="32"/>
      <c r="I228" s="36">
        <v>70.599999999999696</v>
      </c>
      <c r="J228" s="32">
        <v>11.265000000000001</v>
      </c>
      <c r="K228" s="37">
        <v>7.9534000000000002</v>
      </c>
      <c r="L228" s="54"/>
      <c r="M228" s="54"/>
      <c r="N228" s="54"/>
      <c r="O228" s="54"/>
    </row>
    <row r="229" spans="1:15">
      <c r="A229" s="35">
        <v>22.700000000000099</v>
      </c>
      <c r="B229" s="73">
        <v>9.1140000000000008</v>
      </c>
      <c r="C229" s="30">
        <v>2.0689000000000002</v>
      </c>
      <c r="D229" s="53"/>
      <c r="E229" s="28">
        <v>46.700000000000102</v>
      </c>
      <c r="F229" s="74">
        <v>10.103</v>
      </c>
      <c r="G229" s="30">
        <v>4.718</v>
      </c>
      <c r="H229" s="32"/>
      <c r="I229" s="36">
        <v>70.699999999999704</v>
      </c>
      <c r="J229" s="32">
        <v>11.271000000000001</v>
      </c>
      <c r="K229" s="37">
        <v>7.9683000000000002</v>
      </c>
      <c r="L229" s="52"/>
      <c r="M229" s="52"/>
      <c r="N229" s="52"/>
      <c r="O229" s="52"/>
    </row>
    <row r="230" spans="1:15">
      <c r="A230" s="28">
        <v>22.8000000000001</v>
      </c>
      <c r="B230" s="73">
        <v>9.1170000000000009</v>
      </c>
      <c r="C230" s="30">
        <v>2.0787</v>
      </c>
      <c r="D230" s="53"/>
      <c r="E230" s="28">
        <v>46.800000000000097</v>
      </c>
      <c r="F230" s="74">
        <v>10.106999999999999</v>
      </c>
      <c r="G230" s="30">
        <v>4.7302</v>
      </c>
      <c r="H230" s="32"/>
      <c r="I230" s="36">
        <v>70.799999999999699</v>
      </c>
      <c r="J230" s="32">
        <v>11.276</v>
      </c>
      <c r="K230" s="37">
        <v>7.9832000000000001</v>
      </c>
      <c r="L230" s="54"/>
      <c r="M230" s="54"/>
      <c r="N230" s="54"/>
      <c r="O230" s="54"/>
    </row>
    <row r="231" spans="1:15">
      <c r="A231" s="39">
        <v>22.900000000000102</v>
      </c>
      <c r="B231" s="76" t="s">
        <v>29</v>
      </c>
      <c r="C231" s="41">
        <v>2.0886999999999998</v>
      </c>
      <c r="D231" s="53"/>
      <c r="E231" s="42">
        <v>46.900000000000098</v>
      </c>
      <c r="F231" s="77">
        <v>10.112</v>
      </c>
      <c r="G231" s="41">
        <v>4.7423000000000002</v>
      </c>
      <c r="H231" s="32"/>
      <c r="I231" s="45">
        <v>70.899999999999693</v>
      </c>
      <c r="J231" s="46">
        <v>11.281000000000001</v>
      </c>
      <c r="K231" s="47">
        <v>7.9981</v>
      </c>
      <c r="L231" s="54"/>
      <c r="M231" s="54"/>
      <c r="N231" s="54"/>
      <c r="O231" s="54"/>
    </row>
    <row r="232" spans="1:15">
      <c r="A232" s="28">
        <v>23.000000000000099</v>
      </c>
      <c r="B232" s="73">
        <v>9.125</v>
      </c>
      <c r="C232" s="30">
        <v>2.0988000000000002</v>
      </c>
      <c r="D232" s="53"/>
      <c r="E232" s="28">
        <v>47.000000000000099</v>
      </c>
      <c r="F232" s="74">
        <v>10.116</v>
      </c>
      <c r="G232" s="30">
        <v>4.7545000000000002</v>
      </c>
      <c r="H232" s="32"/>
      <c r="I232" s="36">
        <v>70.999999999999702</v>
      </c>
      <c r="J232" s="32">
        <v>11.286</v>
      </c>
      <c r="K232" s="37">
        <v>8.0130999999999997</v>
      </c>
      <c r="L232" s="54"/>
      <c r="M232" s="54"/>
      <c r="N232" s="54"/>
      <c r="O232" s="54"/>
    </row>
    <row r="233" spans="1:15">
      <c r="A233" s="35">
        <v>23.100000000000101</v>
      </c>
      <c r="B233" s="73">
        <v>9.1289999999999996</v>
      </c>
      <c r="C233" s="30">
        <v>2.1088</v>
      </c>
      <c r="D233" s="53"/>
      <c r="E233" s="28">
        <v>47.100000000000101</v>
      </c>
      <c r="F233" s="74">
        <v>10.119999999999999</v>
      </c>
      <c r="G233" s="30">
        <v>4.7667999999999999</v>
      </c>
      <c r="H233" s="32"/>
      <c r="I233" s="36">
        <v>71.099999999999696</v>
      </c>
      <c r="J233" s="32">
        <v>11.291</v>
      </c>
      <c r="K233" s="37">
        <v>8.0282</v>
      </c>
      <c r="L233" s="54"/>
      <c r="M233" s="54"/>
      <c r="N233" s="54"/>
      <c r="O233" s="54"/>
    </row>
    <row r="234" spans="1:15">
      <c r="A234" s="28">
        <v>23.200000000000099</v>
      </c>
      <c r="B234" s="73">
        <v>9.1329999999999991</v>
      </c>
      <c r="C234" s="30">
        <v>2.1189</v>
      </c>
      <c r="D234" s="53"/>
      <c r="E234" s="28">
        <v>47.200000000000102</v>
      </c>
      <c r="F234" s="74">
        <v>10.125</v>
      </c>
      <c r="G234" s="30">
        <v>4.7790999999999997</v>
      </c>
      <c r="H234" s="32"/>
      <c r="I234" s="36">
        <v>71.199999999999704</v>
      </c>
      <c r="J234" s="32">
        <v>11.297000000000001</v>
      </c>
      <c r="K234" s="37">
        <v>8.0433000000000003</v>
      </c>
      <c r="L234" s="54"/>
      <c r="M234" s="54"/>
      <c r="N234" s="54"/>
      <c r="O234" s="54"/>
    </row>
    <row r="235" spans="1:15">
      <c r="A235" s="35">
        <v>23.3000000000001</v>
      </c>
      <c r="B235" s="73">
        <v>9.1359999999999992</v>
      </c>
      <c r="C235" s="30">
        <v>2.1286999999999998</v>
      </c>
      <c r="D235" s="53"/>
      <c r="E235" s="28">
        <v>47.300000000000097</v>
      </c>
      <c r="F235" s="74">
        <v>10.129</v>
      </c>
      <c r="G235" s="30">
        <v>4.7912999999999997</v>
      </c>
      <c r="H235" s="32"/>
      <c r="I235" s="36">
        <v>71.299999999999699</v>
      </c>
      <c r="J235" s="32">
        <v>11.302</v>
      </c>
      <c r="K235" s="37">
        <v>8.0584000000000007</v>
      </c>
      <c r="L235" s="54"/>
      <c r="M235" s="54"/>
      <c r="N235" s="54"/>
      <c r="O235" s="54"/>
    </row>
    <row r="236" spans="1:15">
      <c r="A236" s="28">
        <v>23.400000000000102</v>
      </c>
      <c r="B236" s="29">
        <v>9.14</v>
      </c>
      <c r="C236" s="30">
        <v>2.1387999999999998</v>
      </c>
      <c r="D236" s="53"/>
      <c r="E236" s="28">
        <v>47.400000000000098</v>
      </c>
      <c r="F236" s="74">
        <v>10.134</v>
      </c>
      <c r="G236" s="30">
        <v>4.8036000000000003</v>
      </c>
      <c r="H236" s="32"/>
      <c r="I236" s="36">
        <v>71.399999999999693</v>
      </c>
      <c r="J236" s="32">
        <v>11.307</v>
      </c>
      <c r="K236" s="37">
        <v>8.0734999999999992</v>
      </c>
      <c r="L236" s="54"/>
      <c r="M236" s="54"/>
      <c r="N236" s="54"/>
      <c r="O236" s="54"/>
    </row>
    <row r="237" spans="1:15">
      <c r="A237" s="35">
        <v>23.500000000000099</v>
      </c>
      <c r="B237" s="73">
        <v>9.1440000000000001</v>
      </c>
      <c r="C237" s="30">
        <v>2.1488</v>
      </c>
      <c r="D237" s="53"/>
      <c r="E237" s="28">
        <v>47.500000000000099</v>
      </c>
      <c r="F237" s="74">
        <v>10.138999999999999</v>
      </c>
      <c r="G237" s="30">
        <v>4.8159000000000001</v>
      </c>
      <c r="H237" s="32"/>
      <c r="I237" s="36">
        <v>71.499999999999702</v>
      </c>
      <c r="J237" s="32">
        <v>11.313000000000001</v>
      </c>
      <c r="K237" s="37">
        <v>8.0885999999999996</v>
      </c>
      <c r="L237" s="54"/>
      <c r="M237" s="54"/>
      <c r="N237" s="54"/>
      <c r="O237" s="54"/>
    </row>
    <row r="238" spans="1:15">
      <c r="A238" s="28">
        <v>23.600000000000101</v>
      </c>
      <c r="B238" s="73">
        <v>9.1479999999999997</v>
      </c>
      <c r="C238" s="30">
        <v>2.1589</v>
      </c>
      <c r="D238" s="53"/>
      <c r="E238" s="28">
        <v>47.600000000000101</v>
      </c>
      <c r="F238" s="74">
        <v>10.143000000000001</v>
      </c>
      <c r="G238" s="30">
        <v>4.8281999999999998</v>
      </c>
      <c r="H238" s="32"/>
      <c r="I238" s="36">
        <v>71.599999999999696</v>
      </c>
      <c r="J238" s="32">
        <v>11.318</v>
      </c>
      <c r="K238" s="37">
        <v>8.1036999999999999</v>
      </c>
      <c r="L238" s="54"/>
      <c r="M238" s="54"/>
      <c r="N238" s="54"/>
      <c r="O238" s="54"/>
    </row>
    <row r="239" spans="1:15">
      <c r="A239" s="35">
        <v>23.700000000000099</v>
      </c>
      <c r="B239" s="73">
        <v>9.1519999999999992</v>
      </c>
      <c r="C239" s="30">
        <v>2.169</v>
      </c>
      <c r="D239" s="53"/>
      <c r="E239" s="28">
        <v>47.700000000000102</v>
      </c>
      <c r="F239" s="74">
        <v>10.148</v>
      </c>
      <c r="G239" s="30">
        <v>4.8403999999999998</v>
      </c>
      <c r="H239" s="32"/>
      <c r="I239" s="36">
        <v>71.699999999999704</v>
      </c>
      <c r="J239" s="32">
        <v>11.323</v>
      </c>
      <c r="K239" s="37">
        <v>8.1188000000000002</v>
      </c>
      <c r="L239" s="54"/>
      <c r="M239" s="54"/>
      <c r="N239" s="54"/>
      <c r="O239" s="54"/>
    </row>
    <row r="240" spans="1:15">
      <c r="A240" s="28">
        <v>23.8000000000001</v>
      </c>
      <c r="B240" s="73">
        <v>9.1549999999999994</v>
      </c>
      <c r="C240" s="30">
        <v>2.1789000000000001</v>
      </c>
      <c r="D240" s="53"/>
      <c r="E240" s="28">
        <v>47.800000000000097</v>
      </c>
      <c r="F240" s="74">
        <v>10.151999999999999</v>
      </c>
      <c r="G240" s="30">
        <v>4.8526999999999996</v>
      </c>
      <c r="H240" s="32"/>
      <c r="I240" s="36">
        <v>71.799999999999699</v>
      </c>
      <c r="J240" s="29">
        <v>11.327999999999999</v>
      </c>
      <c r="K240" s="30">
        <v>8.1339000000000006</v>
      </c>
      <c r="L240" s="54"/>
      <c r="M240" s="54"/>
      <c r="N240" s="54"/>
      <c r="O240" s="54"/>
    </row>
    <row r="241" spans="1:15">
      <c r="A241" s="39">
        <v>23.900000000000102</v>
      </c>
      <c r="B241" s="76">
        <v>9.1590000000000007</v>
      </c>
      <c r="C241" s="41">
        <v>2.1890000000000001</v>
      </c>
      <c r="D241" s="53"/>
      <c r="E241" s="42">
        <v>47.900000000000098</v>
      </c>
      <c r="F241" s="43">
        <v>10.157</v>
      </c>
      <c r="G241" s="41">
        <v>4.8650000000000002</v>
      </c>
      <c r="H241" s="32"/>
      <c r="I241" s="45">
        <v>71.899999999999693</v>
      </c>
      <c r="J241" s="40">
        <v>11.334</v>
      </c>
      <c r="K241" s="41">
        <v>8.1489999999999991</v>
      </c>
      <c r="L241" s="54"/>
      <c r="M241" s="54"/>
      <c r="N241" s="54"/>
      <c r="O241" s="54"/>
    </row>
    <row r="242" spans="1:15">
      <c r="A242" s="53"/>
      <c r="B242" s="53"/>
      <c r="C242" s="53"/>
      <c r="D242" s="53"/>
      <c r="E242" s="32"/>
      <c r="F242" s="32"/>
      <c r="G242" s="32"/>
      <c r="H242" s="32"/>
      <c r="I242" s="51">
        <v>72</v>
      </c>
      <c r="J242" s="32">
        <v>11.339</v>
      </c>
      <c r="K242" s="37">
        <v>8.1640999999999995</v>
      </c>
      <c r="L242" s="54"/>
      <c r="M242" s="54"/>
      <c r="N242" s="54"/>
      <c r="O242" s="54"/>
    </row>
    <row r="243" spans="1:15">
      <c r="A243" s="53"/>
      <c r="B243" s="53"/>
      <c r="C243" s="53"/>
      <c r="D243" s="53"/>
      <c r="E243" s="32"/>
      <c r="F243" s="32"/>
      <c r="G243" s="32"/>
      <c r="H243" s="32"/>
      <c r="I243" s="51">
        <v>72.099999999999994</v>
      </c>
      <c r="J243" s="32">
        <v>11.334</v>
      </c>
      <c r="K243" s="37">
        <v>8.1792999999999996</v>
      </c>
      <c r="L243" s="54"/>
      <c r="M243" s="54"/>
      <c r="N243" s="54"/>
      <c r="O243" s="54"/>
    </row>
    <row r="244" spans="1:15">
      <c r="A244" s="53"/>
      <c r="B244" s="53"/>
      <c r="C244" s="53"/>
      <c r="D244" s="53"/>
      <c r="E244" s="32"/>
      <c r="F244" s="32"/>
      <c r="G244" s="32"/>
      <c r="H244" s="32"/>
      <c r="I244" s="51">
        <v>72.2</v>
      </c>
      <c r="J244" s="32">
        <v>11.35</v>
      </c>
      <c r="K244" s="37">
        <v>8.1944999999999997</v>
      </c>
      <c r="L244" s="54"/>
      <c r="M244" s="54"/>
      <c r="N244" s="54"/>
      <c r="O244" s="54"/>
    </row>
    <row r="245" spans="1:15">
      <c r="A245" s="53"/>
      <c r="B245" s="53"/>
      <c r="C245" s="53"/>
      <c r="D245" s="53"/>
      <c r="E245" s="32"/>
      <c r="F245" s="32"/>
      <c r="G245" s="32"/>
      <c r="H245" s="32"/>
      <c r="I245" s="51">
        <v>72.3</v>
      </c>
      <c r="J245" s="32">
        <v>11.355</v>
      </c>
      <c r="K245" s="37">
        <v>8.2096999999999998</v>
      </c>
      <c r="L245" s="54"/>
      <c r="M245" s="54"/>
      <c r="N245" s="54"/>
      <c r="O245" s="54"/>
    </row>
    <row r="246" spans="1:15">
      <c r="A246" s="53"/>
      <c r="B246" s="53"/>
      <c r="C246" s="53"/>
      <c r="D246" s="53"/>
      <c r="E246" s="32"/>
      <c r="F246" s="32"/>
      <c r="G246" s="32"/>
      <c r="H246" s="32"/>
      <c r="I246" s="51">
        <v>72.400000000000006</v>
      </c>
      <c r="J246" s="32">
        <v>11.36</v>
      </c>
      <c r="K246" s="37">
        <v>8.2248999999999999</v>
      </c>
      <c r="L246" s="54"/>
      <c r="M246" s="54"/>
      <c r="N246" s="54"/>
      <c r="O246" s="54"/>
    </row>
    <row r="247" spans="1:15">
      <c r="A247" s="53"/>
      <c r="B247" s="53"/>
      <c r="C247" s="53"/>
      <c r="D247" s="53"/>
      <c r="E247" s="32"/>
      <c r="F247" s="32"/>
      <c r="G247" s="32"/>
      <c r="H247" s="32"/>
      <c r="I247" s="51">
        <v>72.5</v>
      </c>
      <c r="J247" s="32">
        <v>11.366</v>
      </c>
      <c r="K247" s="37">
        <v>8.2401</v>
      </c>
      <c r="L247" s="54"/>
      <c r="M247" s="54"/>
      <c r="N247" s="54"/>
      <c r="O247" s="54"/>
    </row>
    <row r="248" spans="1:15">
      <c r="A248" s="53"/>
      <c r="B248" s="53"/>
      <c r="C248" s="53"/>
      <c r="D248" s="53"/>
      <c r="E248" s="32"/>
      <c r="F248" s="32"/>
      <c r="G248" s="32"/>
      <c r="H248" s="32"/>
      <c r="I248" s="51">
        <v>72.599999999999994</v>
      </c>
      <c r="J248" s="32">
        <v>11.371</v>
      </c>
      <c r="K248" s="37">
        <v>8.2553000000000001</v>
      </c>
      <c r="L248" s="54"/>
      <c r="M248" s="54"/>
      <c r="N248" s="54"/>
      <c r="O248" s="54"/>
    </row>
    <row r="249" spans="1:15">
      <c r="A249" s="53"/>
      <c r="B249" s="53"/>
      <c r="C249" s="53"/>
      <c r="D249" s="53"/>
      <c r="E249" s="32"/>
      <c r="F249" s="32"/>
      <c r="G249" s="32"/>
      <c r="H249" s="32"/>
      <c r="I249" s="51">
        <v>72.7</v>
      </c>
      <c r="J249" s="32">
        <v>11.375999999999999</v>
      </c>
      <c r="K249" s="37">
        <v>8.2705000000000002</v>
      </c>
      <c r="L249" s="54"/>
      <c r="M249" s="54"/>
      <c r="N249" s="54"/>
      <c r="O249" s="54"/>
    </row>
    <row r="250" spans="1:15">
      <c r="A250" s="53"/>
      <c r="B250" s="53"/>
      <c r="C250" s="53"/>
      <c r="D250" s="53"/>
      <c r="E250" s="32"/>
      <c r="F250" s="32"/>
      <c r="G250" s="32"/>
      <c r="H250" s="32"/>
      <c r="I250" s="51">
        <v>72.8</v>
      </c>
      <c r="J250" s="32">
        <v>11.381</v>
      </c>
      <c r="K250" s="37">
        <v>8.2857000000000003</v>
      </c>
      <c r="L250" s="54"/>
      <c r="M250" s="54"/>
      <c r="N250" s="54"/>
      <c r="O250" s="54"/>
    </row>
    <row r="251" spans="1:15">
      <c r="A251" s="53"/>
      <c r="B251" s="53"/>
      <c r="C251" s="53"/>
      <c r="D251" s="53"/>
      <c r="E251" s="32"/>
      <c r="F251" s="32"/>
      <c r="G251" s="32"/>
      <c r="H251" s="32"/>
      <c r="I251" s="59">
        <v>72.899999999999906</v>
      </c>
      <c r="J251" s="46">
        <v>11.385999999999999</v>
      </c>
      <c r="K251" s="47">
        <v>8.3009000000000004</v>
      </c>
      <c r="L251" s="54"/>
      <c r="M251" s="54"/>
      <c r="N251" s="54"/>
      <c r="O251" s="54"/>
    </row>
    <row r="252" spans="1:15">
      <c r="A252" s="53"/>
      <c r="B252" s="53"/>
      <c r="C252" s="53"/>
      <c r="D252" s="53"/>
      <c r="E252" s="32"/>
      <c r="F252" s="32"/>
      <c r="G252" s="32"/>
      <c r="H252" s="32"/>
      <c r="I252" s="32"/>
      <c r="J252" s="32"/>
      <c r="K252" s="32"/>
      <c r="L252" s="54"/>
      <c r="M252" s="54"/>
      <c r="N252" s="54"/>
      <c r="O252" s="54"/>
    </row>
    <row r="253" spans="1:15">
      <c r="A253" s="53"/>
      <c r="B253" s="53"/>
      <c r="C253" s="53"/>
      <c r="D253" s="53"/>
      <c r="E253" s="32"/>
      <c r="F253" s="32"/>
      <c r="G253" s="32"/>
      <c r="H253" s="32"/>
      <c r="I253" s="32"/>
      <c r="J253" s="32"/>
      <c r="K253" s="32"/>
      <c r="L253" s="54"/>
      <c r="M253" s="54"/>
      <c r="N253" s="54"/>
      <c r="O253" s="54"/>
    </row>
    <row r="254" spans="1:15">
      <c r="A254" s="53"/>
      <c r="B254" s="53"/>
      <c r="C254" s="53"/>
      <c r="D254" s="53"/>
      <c r="E254" s="32"/>
      <c r="F254" s="32"/>
      <c r="G254" s="32"/>
      <c r="H254" s="32"/>
      <c r="I254" s="32"/>
      <c r="J254" s="32"/>
      <c r="K254" s="32"/>
      <c r="L254" s="54"/>
      <c r="M254" s="54"/>
      <c r="N254" s="54"/>
      <c r="O254" s="54"/>
    </row>
    <row r="255" spans="1:15">
      <c r="A255" s="53"/>
      <c r="B255" s="53"/>
      <c r="C255" s="53"/>
      <c r="D255" s="53"/>
      <c r="E255" s="32"/>
      <c r="F255" s="32"/>
      <c r="G255" s="32"/>
      <c r="H255" s="32"/>
      <c r="I255" s="32"/>
      <c r="J255" s="32"/>
      <c r="K255" s="32"/>
      <c r="L255" s="54"/>
      <c r="M255" s="54"/>
      <c r="N255" s="54"/>
      <c r="O255" s="54"/>
    </row>
    <row r="256" spans="1:15">
      <c r="A256" s="53"/>
      <c r="B256" s="53"/>
      <c r="C256" s="53"/>
      <c r="D256" s="53"/>
      <c r="E256" s="32"/>
      <c r="F256" s="32"/>
      <c r="G256" s="32"/>
      <c r="H256" s="32"/>
      <c r="I256" s="32"/>
      <c r="J256" s="32"/>
      <c r="K256" s="32"/>
      <c r="L256" s="54"/>
      <c r="M256" s="54"/>
      <c r="N256" s="54"/>
      <c r="O256" s="54"/>
    </row>
    <row r="257" spans="1:22">
      <c r="A257" s="53"/>
      <c r="B257" s="53"/>
      <c r="C257" s="53"/>
      <c r="D257" s="53"/>
      <c r="E257" s="32"/>
      <c r="F257" s="32"/>
      <c r="G257" s="32"/>
      <c r="H257" s="32"/>
      <c r="I257" s="32"/>
      <c r="J257" s="32"/>
      <c r="K257" s="32"/>
      <c r="L257" s="54"/>
      <c r="M257" s="54"/>
      <c r="N257" s="54"/>
      <c r="O257" s="54"/>
    </row>
    <row r="258" spans="1:22">
      <c r="A258" s="53"/>
      <c r="B258" s="53"/>
      <c r="C258" s="53"/>
      <c r="D258" s="53"/>
      <c r="E258" s="32"/>
      <c r="F258" s="32"/>
      <c r="G258" s="32"/>
      <c r="H258" s="32"/>
      <c r="I258" s="32"/>
      <c r="J258" s="32"/>
      <c r="K258" s="32"/>
      <c r="L258" s="54"/>
      <c r="M258" s="54"/>
      <c r="N258" s="54"/>
      <c r="O258" s="54"/>
    </row>
    <row r="259" spans="1:22">
      <c r="A259" s="53"/>
      <c r="B259" s="53"/>
      <c r="C259" s="53"/>
      <c r="D259" s="53"/>
      <c r="E259" s="32"/>
      <c r="F259" s="32"/>
      <c r="G259" s="32"/>
      <c r="H259" s="32"/>
      <c r="I259" s="32"/>
      <c r="J259" s="32"/>
      <c r="K259" s="32"/>
      <c r="L259" s="54"/>
      <c r="M259" s="54"/>
      <c r="N259" s="54"/>
      <c r="O259" s="54"/>
    </row>
    <row r="260" spans="1:22">
      <c r="A260" s="53"/>
      <c r="B260" s="53"/>
      <c r="C260" s="53"/>
      <c r="D260" s="53"/>
      <c r="E260" s="32"/>
      <c r="F260" s="32"/>
      <c r="G260" s="32"/>
      <c r="H260" s="32"/>
      <c r="I260" s="32"/>
      <c r="J260" s="32"/>
      <c r="K260" s="32"/>
      <c r="L260" s="54"/>
      <c r="M260" s="54"/>
      <c r="N260" s="54"/>
      <c r="O260" s="54"/>
    </row>
    <row r="261" spans="1:22">
      <c r="A261" s="53"/>
      <c r="B261" s="53"/>
      <c r="C261" s="53"/>
      <c r="D261" s="53"/>
      <c r="E261" s="32"/>
      <c r="F261" s="32"/>
      <c r="G261" s="32"/>
      <c r="H261" s="32"/>
      <c r="I261" s="32"/>
      <c r="J261" s="32"/>
      <c r="K261" s="32"/>
      <c r="L261" s="54"/>
      <c r="M261" s="54"/>
      <c r="N261" s="54"/>
      <c r="O261" s="54"/>
    </row>
    <row r="262" spans="1:22">
      <c r="A262" s="53"/>
      <c r="B262" s="53"/>
      <c r="C262" s="53"/>
      <c r="D262" s="53"/>
      <c r="E262" s="32"/>
      <c r="F262" s="32"/>
      <c r="G262" s="32"/>
      <c r="H262" s="32"/>
      <c r="I262" s="32"/>
      <c r="J262" s="32"/>
      <c r="K262" s="32"/>
      <c r="L262" s="54"/>
      <c r="M262" s="54"/>
      <c r="N262" s="54"/>
      <c r="O262" s="54"/>
    </row>
    <row r="263" spans="1:22">
      <c r="A263" s="53"/>
      <c r="B263" s="53"/>
      <c r="C263" s="53"/>
      <c r="D263" s="53"/>
      <c r="E263" s="32"/>
      <c r="F263" s="32"/>
      <c r="G263" s="32"/>
      <c r="H263" s="32"/>
      <c r="I263" s="32"/>
      <c r="J263" s="32"/>
      <c r="K263" s="32"/>
      <c r="L263" s="54"/>
      <c r="M263" s="54"/>
      <c r="N263" s="54"/>
      <c r="O263" s="54"/>
    </row>
    <row r="264" spans="1:22">
      <c r="A264" s="53"/>
      <c r="B264" s="53"/>
      <c r="C264" s="53"/>
      <c r="D264" s="53"/>
      <c r="E264" s="53"/>
      <c r="F264" s="53"/>
      <c r="G264" s="32"/>
      <c r="H264" s="32"/>
      <c r="I264" s="32"/>
      <c r="J264" s="32"/>
      <c r="K264" s="32"/>
      <c r="L264" s="32"/>
      <c r="M264" s="32"/>
      <c r="N264" s="54"/>
      <c r="O264" s="54"/>
      <c r="P264" s="54"/>
      <c r="Q264" s="54"/>
      <c r="R264" s="54"/>
      <c r="S264" s="53"/>
      <c r="T264" s="53"/>
      <c r="U264" s="53"/>
      <c r="V264" s="53"/>
    </row>
    <row r="265" spans="1:22">
      <c r="A265" s="53"/>
      <c r="B265" s="53"/>
      <c r="C265" s="53"/>
      <c r="D265" s="53"/>
      <c r="E265" s="53"/>
      <c r="F265" s="53"/>
      <c r="G265" s="32"/>
      <c r="H265" s="32"/>
      <c r="I265" s="32"/>
      <c r="J265" s="32"/>
      <c r="K265" s="32"/>
      <c r="L265" s="32"/>
      <c r="M265" s="32"/>
      <c r="N265" s="54"/>
      <c r="O265" s="54"/>
      <c r="P265" s="54"/>
      <c r="Q265" s="54"/>
      <c r="R265" s="54"/>
      <c r="S265" s="53"/>
      <c r="T265" s="53"/>
      <c r="U265" s="53"/>
      <c r="V265" s="53"/>
    </row>
    <row r="266" spans="1:22">
      <c r="A266" s="53"/>
      <c r="B266" s="53"/>
      <c r="C266" s="53"/>
      <c r="D266" s="53"/>
      <c r="E266" s="53"/>
      <c r="F266" s="53"/>
      <c r="G266" s="32"/>
      <c r="H266" s="32"/>
      <c r="I266" s="32"/>
      <c r="J266" s="32"/>
      <c r="K266" s="32"/>
      <c r="L266" s="32"/>
      <c r="M266" s="32"/>
      <c r="N266" s="54"/>
      <c r="O266" s="54"/>
      <c r="P266" s="54"/>
      <c r="Q266" s="54"/>
      <c r="R266" s="54"/>
      <c r="S266" s="53"/>
      <c r="T266" s="53"/>
      <c r="U266" s="53"/>
      <c r="V266" s="53"/>
    </row>
    <row r="267" spans="1:22">
      <c r="A267" s="53"/>
      <c r="B267" s="53"/>
      <c r="C267" s="53"/>
      <c r="D267" s="53"/>
      <c r="E267" s="53"/>
      <c r="F267" s="53"/>
      <c r="G267" s="32"/>
      <c r="H267" s="32"/>
      <c r="I267" s="32"/>
      <c r="J267" s="32"/>
      <c r="K267" s="32"/>
      <c r="L267" s="32"/>
      <c r="M267" s="32"/>
      <c r="N267" s="54"/>
      <c r="O267" s="54"/>
      <c r="P267" s="54"/>
      <c r="Q267" s="54"/>
      <c r="R267" s="54"/>
      <c r="S267" s="53"/>
      <c r="T267" s="53"/>
      <c r="U267" s="53"/>
      <c r="V267" s="53"/>
    </row>
    <row r="268" spans="1:22">
      <c r="A268" s="53"/>
      <c r="B268" s="53"/>
      <c r="C268" s="53"/>
      <c r="D268" s="53"/>
      <c r="E268" s="53"/>
      <c r="F268" s="53"/>
      <c r="G268" s="32"/>
      <c r="H268" s="32"/>
      <c r="I268" s="32"/>
      <c r="J268" s="32"/>
      <c r="K268" s="32"/>
      <c r="L268" s="32"/>
      <c r="M268" s="32"/>
      <c r="N268" s="54"/>
      <c r="O268" s="54"/>
      <c r="P268" s="54"/>
      <c r="Q268" s="54"/>
      <c r="R268" s="54"/>
      <c r="S268" s="53"/>
      <c r="T268" s="53"/>
      <c r="U268" s="53"/>
      <c r="V268" s="53"/>
    </row>
    <row r="269" spans="1:22">
      <c r="A269" s="53"/>
      <c r="B269" s="53"/>
      <c r="C269" s="53"/>
      <c r="D269" s="53"/>
      <c r="E269" s="53"/>
      <c r="F269" s="53"/>
      <c r="G269" s="32"/>
      <c r="H269" s="32"/>
      <c r="I269" s="32"/>
      <c r="J269" s="32"/>
      <c r="K269" s="32"/>
      <c r="L269" s="32"/>
      <c r="M269" s="32"/>
      <c r="N269" s="54"/>
      <c r="O269" s="54"/>
      <c r="P269" s="54"/>
      <c r="Q269" s="54"/>
      <c r="R269" s="54"/>
      <c r="S269" s="53"/>
      <c r="T269" s="53"/>
      <c r="U269" s="53"/>
      <c r="V269" s="53"/>
    </row>
    <row r="270" spans="1:22">
      <c r="A270" s="53"/>
      <c r="B270" s="53"/>
      <c r="C270" s="53"/>
      <c r="D270" s="53"/>
      <c r="E270" s="53"/>
      <c r="F270" s="53"/>
      <c r="G270" s="32"/>
      <c r="H270" s="32"/>
      <c r="I270" s="32"/>
      <c r="J270" s="32"/>
      <c r="K270" s="32"/>
      <c r="L270" s="32"/>
      <c r="M270" s="32"/>
      <c r="N270" s="54"/>
      <c r="O270" s="54"/>
      <c r="P270" s="54"/>
      <c r="Q270" s="54"/>
      <c r="R270" s="54"/>
      <c r="S270" s="53"/>
      <c r="T270" s="53"/>
      <c r="U270" s="53"/>
      <c r="V270" s="53"/>
    </row>
    <row r="271" spans="1:22">
      <c r="A271" s="53"/>
      <c r="B271" s="53"/>
      <c r="C271" s="53"/>
      <c r="D271" s="53"/>
      <c r="E271" s="53"/>
      <c r="F271" s="53"/>
      <c r="G271" s="32"/>
      <c r="H271" s="32"/>
      <c r="I271" s="32"/>
      <c r="J271" s="32"/>
      <c r="K271" s="32"/>
      <c r="L271" s="32"/>
      <c r="M271" s="32"/>
      <c r="N271" s="54"/>
      <c r="O271" s="54"/>
      <c r="P271" s="54"/>
      <c r="Q271" s="54"/>
      <c r="R271" s="54"/>
      <c r="S271" s="53"/>
      <c r="T271" s="53"/>
      <c r="U271" s="53"/>
      <c r="V271" s="53"/>
    </row>
    <row r="272" spans="1:2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spans="1:22">
      <c r="A273" s="53"/>
      <c r="B273" s="53"/>
      <c r="C273" s="53"/>
      <c r="D273" s="53"/>
      <c r="E273" s="53"/>
      <c r="F273" s="53"/>
      <c r="G273" s="32"/>
      <c r="H273" s="32"/>
      <c r="I273" s="32"/>
      <c r="J273" s="32"/>
      <c r="K273" s="32"/>
      <c r="L273" s="32"/>
      <c r="M273" s="32"/>
      <c r="N273" s="54"/>
      <c r="O273" s="54"/>
      <c r="P273" s="54"/>
      <c r="Q273" s="54"/>
      <c r="R273" s="54"/>
      <c r="S273" s="53"/>
      <c r="T273" s="53"/>
      <c r="U273" s="53"/>
      <c r="V273" s="53"/>
    </row>
    <row r="274" spans="1:22">
      <c r="A274" s="53"/>
      <c r="B274" s="53"/>
      <c r="C274" s="53"/>
      <c r="D274" s="53"/>
      <c r="E274" s="53"/>
      <c r="F274" s="53"/>
      <c r="G274" s="32"/>
      <c r="H274" s="32"/>
      <c r="I274" s="32"/>
      <c r="J274" s="32"/>
      <c r="K274" s="32"/>
      <c r="L274" s="32"/>
      <c r="M274" s="32"/>
      <c r="N274" s="54"/>
      <c r="O274" s="54"/>
      <c r="P274" s="54"/>
      <c r="Q274" s="54"/>
      <c r="R274" s="54"/>
      <c r="S274" s="53"/>
      <c r="T274" s="53"/>
      <c r="U274" s="53"/>
      <c r="V274" s="53"/>
    </row>
    <row r="275" spans="1:22">
      <c r="A275" s="53"/>
      <c r="B275" s="53"/>
      <c r="C275" s="53"/>
      <c r="D275" s="53"/>
      <c r="E275" s="53"/>
      <c r="F275" s="53"/>
      <c r="G275" s="32"/>
      <c r="H275" s="32"/>
      <c r="I275" s="32"/>
      <c r="J275" s="32"/>
      <c r="K275" s="32"/>
      <c r="L275" s="32"/>
      <c r="M275" s="32"/>
      <c r="N275" s="54"/>
      <c r="O275" s="54"/>
      <c r="P275" s="54"/>
      <c r="Q275" s="54"/>
      <c r="R275" s="54"/>
      <c r="S275" s="53"/>
      <c r="T275" s="53"/>
      <c r="U275" s="53"/>
      <c r="V275" s="53"/>
    </row>
    <row r="276" spans="1:22">
      <c r="A276" s="53"/>
      <c r="B276" s="53"/>
      <c r="C276" s="53"/>
      <c r="D276" s="53"/>
      <c r="E276" s="53"/>
      <c r="F276" s="53"/>
      <c r="G276" s="32"/>
      <c r="H276" s="32"/>
      <c r="I276" s="32"/>
      <c r="J276" s="32"/>
      <c r="K276" s="32"/>
      <c r="L276" s="32"/>
      <c r="M276" s="32"/>
      <c r="N276" s="54"/>
      <c r="O276" s="54"/>
      <c r="P276" s="54"/>
      <c r="Q276" s="54"/>
      <c r="R276" s="54"/>
      <c r="S276" s="53"/>
      <c r="T276" s="53"/>
      <c r="U276" s="53"/>
      <c r="V276" s="53"/>
    </row>
    <row r="277" spans="1:22">
      <c r="A277" s="53"/>
      <c r="B277" s="53"/>
      <c r="C277" s="53"/>
      <c r="D277" s="53"/>
      <c r="E277" s="53"/>
      <c r="F277" s="53"/>
      <c r="G277" s="32"/>
      <c r="H277" s="32"/>
      <c r="I277" s="32"/>
      <c r="J277" s="32"/>
      <c r="K277" s="32"/>
      <c r="L277" s="32"/>
      <c r="M277" s="32"/>
      <c r="N277" s="54"/>
      <c r="O277" s="54"/>
      <c r="P277" s="54"/>
      <c r="Q277" s="54"/>
      <c r="R277" s="54"/>
      <c r="S277" s="53"/>
      <c r="T277" s="53"/>
      <c r="U277" s="53"/>
      <c r="V277" s="53"/>
    </row>
    <row r="278" spans="1:22">
      <c r="A278" s="53"/>
      <c r="B278" s="53"/>
      <c r="C278" s="53"/>
      <c r="D278" s="53"/>
      <c r="E278" s="53"/>
      <c r="F278" s="53"/>
      <c r="G278" s="32"/>
      <c r="H278" s="32"/>
      <c r="I278" s="32"/>
      <c r="J278" s="32"/>
      <c r="K278" s="32"/>
      <c r="L278" s="32"/>
      <c r="M278" s="32"/>
      <c r="N278" s="54"/>
      <c r="O278" s="54"/>
      <c r="P278" s="54"/>
      <c r="Q278" s="54"/>
      <c r="R278" s="54"/>
      <c r="S278" s="53"/>
      <c r="T278" s="53"/>
      <c r="U278" s="53"/>
      <c r="V278" s="53"/>
    </row>
    <row r="279" spans="1:22">
      <c r="A279" s="53"/>
      <c r="B279" s="53"/>
      <c r="C279" s="53"/>
      <c r="D279" s="53"/>
      <c r="E279" s="53"/>
      <c r="F279" s="53"/>
      <c r="G279" s="32"/>
      <c r="H279" s="32"/>
      <c r="I279" s="32"/>
      <c r="J279" s="32"/>
      <c r="K279" s="32"/>
      <c r="L279" s="32"/>
      <c r="M279" s="32"/>
      <c r="N279" s="54"/>
      <c r="O279" s="54"/>
      <c r="P279" s="54"/>
      <c r="Q279" s="54"/>
      <c r="R279" s="54"/>
      <c r="S279" s="53"/>
      <c r="T279" s="53"/>
      <c r="U279" s="53"/>
      <c r="V279" s="53"/>
    </row>
    <row r="280" spans="1:22">
      <c r="A280" s="53"/>
      <c r="B280" s="53"/>
      <c r="C280" s="53"/>
      <c r="D280" s="53"/>
      <c r="E280" s="53"/>
      <c r="F280" s="53"/>
      <c r="G280" s="32"/>
      <c r="H280" s="32"/>
      <c r="I280" s="32"/>
      <c r="J280" s="32"/>
      <c r="K280" s="32"/>
      <c r="L280" s="32"/>
      <c r="M280" s="32"/>
      <c r="N280" s="54"/>
      <c r="O280" s="54"/>
      <c r="P280" s="54"/>
      <c r="Q280" s="54"/>
      <c r="R280" s="54"/>
      <c r="S280" s="53"/>
      <c r="T280" s="53"/>
      <c r="U280" s="53"/>
      <c r="V280" s="53"/>
    </row>
    <row r="281" spans="1:2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spans="1:22">
      <c r="A282" s="53"/>
      <c r="B282" s="53"/>
      <c r="C282" s="53"/>
      <c r="D282" s="53"/>
      <c r="E282" s="53"/>
      <c r="F282" s="53"/>
      <c r="G282" s="32"/>
      <c r="H282" s="32"/>
      <c r="I282" s="32"/>
      <c r="J282" s="32"/>
      <c r="K282" s="32"/>
      <c r="L282" s="32"/>
      <c r="M282" s="32"/>
      <c r="N282" s="54"/>
      <c r="O282" s="54"/>
      <c r="P282" s="54"/>
      <c r="Q282" s="54"/>
      <c r="R282" s="54"/>
      <c r="S282" s="53"/>
      <c r="T282" s="53"/>
      <c r="U282" s="53"/>
      <c r="V282" s="53"/>
    </row>
    <row r="283" spans="1:22">
      <c r="A283" s="53"/>
      <c r="B283" s="53"/>
      <c r="C283" s="53"/>
      <c r="D283" s="53"/>
      <c r="E283" s="53"/>
      <c r="F283" s="53"/>
      <c r="G283" s="32"/>
      <c r="H283" s="32"/>
      <c r="I283" s="32"/>
      <c r="J283" s="32"/>
      <c r="K283" s="32"/>
      <c r="L283" s="32"/>
      <c r="M283" s="32"/>
      <c r="N283" s="54"/>
      <c r="O283" s="54"/>
      <c r="P283" s="54"/>
      <c r="Q283" s="54"/>
      <c r="R283" s="54"/>
      <c r="S283" s="53"/>
      <c r="T283" s="53"/>
      <c r="U283" s="53"/>
      <c r="V283" s="53"/>
    </row>
    <row r="284" spans="1:22">
      <c r="A284" s="53"/>
      <c r="B284" s="53"/>
      <c r="C284" s="53"/>
      <c r="D284" s="53"/>
      <c r="E284" s="53"/>
      <c r="F284" s="53"/>
      <c r="G284" s="32"/>
      <c r="H284" s="32"/>
      <c r="I284" s="32"/>
      <c r="J284" s="32"/>
      <c r="K284" s="32"/>
      <c r="L284" s="32"/>
      <c r="M284" s="32"/>
      <c r="N284" s="54"/>
      <c r="O284" s="54"/>
      <c r="P284" s="54"/>
      <c r="Q284" s="54"/>
      <c r="R284" s="54"/>
      <c r="S284" s="53"/>
      <c r="T284" s="53"/>
      <c r="U284" s="53"/>
      <c r="V284" s="53"/>
    </row>
    <row r="285" spans="1:22">
      <c r="A285" s="53"/>
      <c r="B285" s="53"/>
      <c r="C285" s="53"/>
      <c r="D285" s="53"/>
      <c r="E285" s="53"/>
      <c r="F285" s="53"/>
      <c r="G285" s="32"/>
      <c r="H285" s="32"/>
      <c r="I285" s="32"/>
      <c r="J285" s="32"/>
      <c r="K285" s="32"/>
      <c r="L285" s="32"/>
      <c r="M285" s="32"/>
      <c r="N285" s="54"/>
      <c r="O285" s="54"/>
      <c r="P285" s="54"/>
      <c r="Q285" s="54"/>
      <c r="R285" s="54"/>
      <c r="S285" s="53"/>
      <c r="T285" s="53"/>
      <c r="U285" s="53"/>
      <c r="V285" s="53"/>
    </row>
    <row r="286" spans="1:22">
      <c r="A286" s="53"/>
      <c r="B286" s="53"/>
      <c r="C286" s="53"/>
      <c r="D286" s="53"/>
      <c r="E286" s="53"/>
      <c r="F286" s="53"/>
      <c r="G286" s="32"/>
      <c r="H286" s="32"/>
      <c r="I286" s="32"/>
      <c r="J286" s="32"/>
      <c r="K286" s="32"/>
      <c r="L286" s="32"/>
      <c r="M286" s="32"/>
      <c r="N286" s="54"/>
      <c r="O286" s="54"/>
      <c r="P286" s="54"/>
      <c r="Q286" s="54"/>
      <c r="R286" s="54"/>
      <c r="S286" s="53"/>
      <c r="T286" s="53"/>
      <c r="U286" s="53"/>
      <c r="V286" s="53"/>
    </row>
    <row r="287" spans="1:22">
      <c r="A287" s="53"/>
      <c r="B287" s="53"/>
      <c r="C287" s="53"/>
      <c r="D287" s="53"/>
      <c r="E287" s="53"/>
      <c r="F287" s="53"/>
      <c r="G287" s="32"/>
      <c r="H287" s="32"/>
      <c r="I287" s="32"/>
      <c r="J287" s="32"/>
      <c r="K287" s="32"/>
      <c r="L287" s="32"/>
      <c r="M287" s="32"/>
      <c r="N287" s="54"/>
      <c r="O287" s="54"/>
      <c r="P287" s="54"/>
      <c r="Q287" s="54"/>
      <c r="R287" s="54"/>
      <c r="S287" s="53"/>
      <c r="T287" s="53"/>
      <c r="U287" s="53"/>
      <c r="V287" s="53"/>
    </row>
    <row r="288" spans="1:22">
      <c r="A288" s="53"/>
      <c r="B288" s="53"/>
      <c r="C288" s="53"/>
      <c r="D288" s="53"/>
      <c r="E288" s="53"/>
      <c r="F288" s="53"/>
      <c r="G288" s="32"/>
      <c r="H288" s="32"/>
      <c r="I288" s="32"/>
      <c r="J288" s="32"/>
      <c r="K288" s="32"/>
      <c r="L288" s="32"/>
      <c r="M288" s="32"/>
      <c r="N288" s="54"/>
      <c r="O288" s="54"/>
      <c r="P288" s="54"/>
      <c r="Q288" s="54"/>
      <c r="R288" s="54"/>
      <c r="S288" s="53"/>
      <c r="T288" s="53"/>
      <c r="U288" s="53"/>
      <c r="V288" s="53"/>
    </row>
    <row r="289" spans="1:22">
      <c r="A289" s="53"/>
      <c r="B289" s="53"/>
      <c r="C289" s="53"/>
      <c r="D289" s="53"/>
      <c r="E289" s="53"/>
      <c r="F289" s="53"/>
      <c r="G289" s="32"/>
      <c r="H289" s="32"/>
      <c r="I289" s="32"/>
      <c r="J289" s="32"/>
      <c r="K289" s="32"/>
      <c r="L289" s="32"/>
      <c r="M289" s="32"/>
      <c r="N289" s="54"/>
      <c r="O289" s="54"/>
      <c r="P289" s="54"/>
      <c r="Q289" s="54"/>
      <c r="R289" s="54"/>
      <c r="S289" s="53"/>
      <c r="T289" s="53"/>
      <c r="U289" s="53"/>
      <c r="V289" s="53"/>
    </row>
    <row r="290" spans="1:2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spans="1:22">
      <c r="A291" s="53"/>
      <c r="B291" s="53"/>
      <c r="C291" s="53"/>
      <c r="D291" s="53"/>
      <c r="E291" s="53"/>
      <c r="F291" s="53"/>
      <c r="G291" s="32"/>
      <c r="H291" s="32"/>
      <c r="I291" s="32"/>
      <c r="J291" s="32"/>
      <c r="K291" s="32"/>
      <c r="L291" s="32"/>
      <c r="M291" s="32"/>
      <c r="N291" s="54"/>
      <c r="O291" s="54"/>
      <c r="P291" s="54"/>
      <c r="Q291" s="54"/>
      <c r="R291" s="54"/>
      <c r="S291" s="53"/>
      <c r="T291" s="53"/>
      <c r="U291" s="53"/>
      <c r="V291" s="53"/>
    </row>
    <row r="292" spans="1:22">
      <c r="A292" s="53"/>
      <c r="B292" s="53"/>
      <c r="C292" s="53"/>
      <c r="D292" s="53"/>
      <c r="E292" s="53"/>
      <c r="F292" s="53"/>
      <c r="G292" s="32"/>
      <c r="H292" s="32"/>
      <c r="I292" s="32"/>
      <c r="J292" s="32"/>
      <c r="K292" s="32"/>
      <c r="L292" s="32"/>
      <c r="M292" s="32"/>
      <c r="N292" s="54"/>
      <c r="O292" s="54"/>
      <c r="P292" s="54"/>
      <c r="Q292" s="54"/>
      <c r="R292" s="54"/>
      <c r="S292" s="53"/>
      <c r="T292" s="53"/>
      <c r="U292" s="53"/>
      <c r="V292" s="53"/>
    </row>
    <row r="293" spans="1:22">
      <c r="A293" s="53"/>
      <c r="B293" s="53"/>
      <c r="C293" s="53"/>
      <c r="D293" s="53"/>
      <c r="E293" s="53"/>
      <c r="F293" s="53"/>
      <c r="G293" s="32"/>
      <c r="H293" s="32"/>
      <c r="I293" s="32"/>
      <c r="J293" s="32"/>
      <c r="K293" s="32"/>
      <c r="L293" s="32"/>
      <c r="M293" s="32"/>
      <c r="N293" s="54"/>
      <c r="O293" s="54"/>
      <c r="P293" s="54"/>
      <c r="Q293" s="54"/>
      <c r="R293" s="54"/>
      <c r="S293" s="53"/>
      <c r="T293" s="53"/>
      <c r="U293" s="53"/>
      <c r="V293" s="53"/>
    </row>
    <row r="294" spans="1:22">
      <c r="A294" s="53"/>
      <c r="B294" s="53"/>
      <c r="C294" s="53"/>
      <c r="D294" s="53"/>
      <c r="E294" s="53"/>
      <c r="F294" s="53"/>
      <c r="G294" s="32"/>
      <c r="H294" s="32"/>
      <c r="I294" s="32"/>
      <c r="J294" s="32"/>
      <c r="K294" s="32"/>
      <c r="L294" s="32"/>
      <c r="M294" s="32"/>
      <c r="N294" s="54"/>
      <c r="O294" s="54"/>
      <c r="P294" s="54"/>
      <c r="Q294" s="54"/>
      <c r="R294" s="54"/>
      <c r="S294" s="53"/>
      <c r="T294" s="53"/>
      <c r="U294" s="53"/>
      <c r="V294" s="53"/>
    </row>
    <row r="295" spans="1:22">
      <c r="A295" s="53"/>
      <c r="B295" s="53"/>
      <c r="C295" s="53"/>
      <c r="D295" s="53"/>
      <c r="E295" s="53"/>
      <c r="F295" s="53"/>
      <c r="G295" s="32"/>
      <c r="H295" s="32"/>
      <c r="I295" s="32"/>
      <c r="J295" s="32"/>
      <c r="K295" s="32"/>
      <c r="L295" s="32"/>
      <c r="M295" s="32"/>
      <c r="N295" s="54"/>
      <c r="O295" s="54"/>
      <c r="P295" s="54"/>
      <c r="Q295" s="54"/>
      <c r="R295" s="54"/>
      <c r="S295" s="53"/>
      <c r="T295" s="53"/>
      <c r="U295" s="53"/>
      <c r="V295" s="53"/>
    </row>
    <row r="296" spans="1:22">
      <c r="A296" s="53"/>
      <c r="B296" s="53"/>
      <c r="C296" s="53"/>
      <c r="D296" s="53"/>
      <c r="E296" s="53"/>
      <c r="F296" s="53"/>
      <c r="G296" s="32"/>
      <c r="H296" s="32"/>
      <c r="I296" s="32"/>
      <c r="J296" s="32"/>
      <c r="K296" s="32"/>
      <c r="L296" s="32"/>
      <c r="M296" s="32"/>
      <c r="N296" s="54"/>
      <c r="O296" s="54"/>
      <c r="P296" s="54"/>
      <c r="Q296" s="54"/>
      <c r="R296" s="54"/>
      <c r="S296" s="53"/>
      <c r="T296" s="53"/>
      <c r="U296" s="53"/>
      <c r="V296" s="53"/>
    </row>
    <row r="297" spans="1:22">
      <c r="A297" s="53"/>
      <c r="B297" s="53"/>
      <c r="C297" s="53"/>
      <c r="D297" s="53"/>
      <c r="E297" s="53"/>
      <c r="F297" s="53"/>
      <c r="G297" s="32"/>
      <c r="H297" s="32"/>
      <c r="I297" s="32"/>
      <c r="J297" s="32"/>
      <c r="K297" s="32"/>
      <c r="L297" s="32"/>
      <c r="M297" s="32"/>
      <c r="N297" s="54"/>
      <c r="O297" s="54"/>
      <c r="P297" s="54"/>
      <c r="Q297" s="54"/>
      <c r="R297" s="54"/>
      <c r="S297" s="53"/>
      <c r="T297" s="53"/>
      <c r="U297" s="53"/>
      <c r="V297" s="53"/>
    </row>
    <row r="298" spans="1:22">
      <c r="A298" s="53"/>
      <c r="B298" s="53"/>
      <c r="C298" s="53"/>
      <c r="D298" s="53"/>
      <c r="E298" s="53"/>
      <c r="F298" s="53"/>
      <c r="G298" s="32"/>
      <c r="H298" s="32"/>
      <c r="I298" s="32"/>
      <c r="J298" s="32"/>
      <c r="K298" s="32"/>
      <c r="L298" s="32"/>
      <c r="M298" s="32"/>
      <c r="N298" s="54"/>
      <c r="O298" s="54"/>
      <c r="P298" s="54"/>
      <c r="Q298" s="54"/>
      <c r="R298" s="54"/>
      <c r="S298" s="53"/>
      <c r="T298" s="53"/>
      <c r="U298" s="53"/>
      <c r="V298" s="53"/>
    </row>
    <row r="299" spans="1:2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spans="1:22">
      <c r="A300" s="53"/>
      <c r="B300" s="53"/>
      <c r="C300" s="53"/>
      <c r="D300" s="53"/>
      <c r="E300" s="53"/>
      <c r="F300" s="53"/>
      <c r="G300" s="32"/>
      <c r="H300" s="32"/>
      <c r="I300" s="32"/>
      <c r="J300" s="32"/>
      <c r="K300" s="32"/>
      <c r="L300" s="32"/>
      <c r="M300" s="32"/>
      <c r="N300" s="54"/>
      <c r="O300" s="54"/>
      <c r="P300" s="54"/>
      <c r="Q300" s="54"/>
      <c r="R300" s="54"/>
      <c r="S300" s="53"/>
      <c r="T300" s="53"/>
      <c r="U300" s="53"/>
      <c r="V300" s="53"/>
    </row>
    <row r="301" spans="1:22">
      <c r="A301" s="53"/>
      <c r="B301" s="53"/>
      <c r="C301" s="53"/>
      <c r="D301" s="53"/>
      <c r="E301" s="53"/>
      <c r="F301" s="53"/>
      <c r="G301" s="32"/>
      <c r="H301" s="32"/>
      <c r="I301" s="32"/>
      <c r="J301" s="32"/>
      <c r="K301" s="32"/>
      <c r="L301" s="32"/>
      <c r="M301" s="32"/>
      <c r="N301" s="54"/>
      <c r="O301" s="54"/>
      <c r="P301" s="54"/>
      <c r="Q301" s="54"/>
      <c r="R301" s="54"/>
      <c r="S301" s="53"/>
      <c r="T301" s="53"/>
      <c r="U301" s="53"/>
      <c r="V301" s="53"/>
    </row>
    <row r="302" spans="1:22">
      <c r="A302" s="53"/>
      <c r="B302" s="53"/>
      <c r="C302" s="53"/>
      <c r="D302" s="53"/>
      <c r="E302" s="53"/>
      <c r="F302" s="53"/>
      <c r="G302" s="32"/>
      <c r="H302" s="32"/>
      <c r="I302" s="32"/>
      <c r="J302" s="32"/>
      <c r="K302" s="32"/>
      <c r="L302" s="32"/>
      <c r="M302" s="32"/>
      <c r="N302" s="54"/>
      <c r="O302" s="54"/>
      <c r="P302" s="54"/>
      <c r="Q302" s="54"/>
      <c r="R302" s="54"/>
      <c r="S302" s="53"/>
      <c r="T302" s="53"/>
      <c r="U302" s="53"/>
      <c r="V302" s="53"/>
    </row>
    <row r="303" spans="1:22">
      <c r="A303" s="53"/>
      <c r="B303" s="53"/>
      <c r="C303" s="53"/>
      <c r="D303" s="53"/>
      <c r="E303" s="53"/>
      <c r="F303" s="53"/>
      <c r="G303" s="32"/>
      <c r="H303" s="32"/>
      <c r="I303" s="32"/>
      <c r="J303" s="32"/>
      <c r="K303" s="32"/>
      <c r="L303" s="32"/>
      <c r="M303" s="32"/>
      <c r="N303" s="54"/>
      <c r="O303" s="54"/>
      <c r="P303" s="54"/>
      <c r="Q303" s="54"/>
      <c r="R303" s="54"/>
      <c r="S303" s="53"/>
      <c r="T303" s="53"/>
      <c r="U303" s="53"/>
      <c r="V303" s="53"/>
    </row>
    <row r="304" spans="1:22">
      <c r="A304" s="53"/>
      <c r="B304" s="53"/>
      <c r="C304" s="53"/>
      <c r="D304" s="53"/>
      <c r="E304" s="53"/>
      <c r="F304" s="53"/>
      <c r="G304" s="32"/>
      <c r="H304" s="32"/>
      <c r="I304" s="32"/>
      <c r="J304" s="32"/>
      <c r="K304" s="32"/>
      <c r="L304" s="32"/>
      <c r="M304" s="32"/>
      <c r="N304" s="54"/>
      <c r="O304" s="54"/>
      <c r="P304" s="54"/>
      <c r="Q304" s="54"/>
      <c r="R304" s="54"/>
      <c r="S304" s="53"/>
      <c r="T304" s="53"/>
      <c r="U304" s="53"/>
      <c r="V304" s="53"/>
    </row>
    <row r="305" spans="1:22">
      <c r="A305" s="53"/>
      <c r="B305" s="53"/>
      <c r="C305" s="53"/>
      <c r="D305" s="53"/>
      <c r="E305" s="53"/>
      <c r="F305" s="53"/>
      <c r="G305" s="32"/>
      <c r="H305" s="32"/>
      <c r="I305" s="32"/>
      <c r="J305" s="32"/>
      <c r="K305" s="32"/>
      <c r="L305" s="32"/>
      <c r="M305" s="32"/>
      <c r="N305" s="54"/>
      <c r="O305" s="54"/>
      <c r="P305" s="54"/>
      <c r="Q305" s="54"/>
      <c r="R305" s="54"/>
      <c r="S305" s="53"/>
      <c r="T305" s="53"/>
      <c r="U305" s="53"/>
      <c r="V305" s="53"/>
    </row>
    <row r="306" spans="1:22">
      <c r="A306" s="53"/>
      <c r="B306" s="53"/>
      <c r="C306" s="53"/>
      <c r="D306" s="53"/>
      <c r="E306" s="53"/>
      <c r="F306" s="53"/>
      <c r="G306" s="32"/>
      <c r="H306" s="32"/>
      <c r="I306" s="32"/>
      <c r="J306" s="32"/>
      <c r="K306" s="32"/>
      <c r="L306" s="32"/>
      <c r="M306" s="32"/>
      <c r="N306" s="54"/>
      <c r="O306" s="54"/>
      <c r="P306" s="54"/>
      <c r="Q306" s="54"/>
      <c r="R306" s="54"/>
      <c r="S306" s="53"/>
      <c r="T306" s="53"/>
      <c r="U306" s="53"/>
      <c r="V306" s="53"/>
    </row>
    <row r="307" spans="1:22">
      <c r="A307" s="53"/>
      <c r="B307" s="53"/>
      <c r="C307" s="53"/>
      <c r="D307" s="53"/>
      <c r="E307" s="53"/>
      <c r="F307" s="53"/>
      <c r="G307" s="32"/>
      <c r="H307" s="32"/>
      <c r="I307" s="32"/>
      <c r="J307" s="32"/>
      <c r="K307" s="32"/>
      <c r="L307" s="32"/>
      <c r="M307" s="32"/>
      <c r="N307" s="54"/>
      <c r="O307" s="54"/>
      <c r="P307" s="54"/>
      <c r="Q307" s="54"/>
      <c r="R307" s="54"/>
      <c r="S307" s="53"/>
      <c r="T307" s="53"/>
      <c r="U307" s="53"/>
      <c r="V307" s="53"/>
    </row>
    <row r="308" spans="1:22">
      <c r="A308" s="53"/>
      <c r="B308" s="53"/>
      <c r="C308" s="53"/>
      <c r="D308" s="53"/>
      <c r="E308" s="53"/>
      <c r="F308" s="53"/>
      <c r="G308" s="32"/>
      <c r="H308" s="32"/>
      <c r="I308" s="32"/>
      <c r="J308" s="32"/>
      <c r="K308" s="32"/>
      <c r="L308" s="32"/>
      <c r="M308" s="32"/>
      <c r="N308" s="54"/>
      <c r="O308" s="54"/>
      <c r="P308" s="54"/>
      <c r="Q308" s="54"/>
      <c r="R308" s="54"/>
      <c r="S308" s="53"/>
      <c r="T308" s="53"/>
      <c r="U308" s="53"/>
      <c r="V308" s="53"/>
    </row>
    <row r="309" spans="1:22">
      <c r="A309" s="52"/>
      <c r="B309" s="52"/>
      <c r="C309" s="52"/>
      <c r="D309" s="52"/>
      <c r="E309" s="52"/>
      <c r="F309" s="52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</row>
    <row r="310" spans="1:22">
      <c r="A310" s="53"/>
      <c r="B310" s="53"/>
      <c r="C310" s="53"/>
      <c r="D310" s="53"/>
      <c r="E310" s="53"/>
      <c r="F310" s="53"/>
      <c r="G310" s="32"/>
      <c r="H310" s="32"/>
      <c r="I310" s="32"/>
      <c r="J310" s="32"/>
      <c r="K310" s="32"/>
      <c r="L310" s="32"/>
      <c r="M310" s="32"/>
      <c r="N310" s="54"/>
      <c r="O310" s="54"/>
      <c r="P310" s="54"/>
      <c r="Q310" s="54"/>
    </row>
    <row r="311" spans="1:22">
      <c r="A311" s="53"/>
      <c r="B311" s="53"/>
      <c r="C311" s="53"/>
      <c r="D311" s="53"/>
      <c r="E311" s="53"/>
      <c r="F311" s="53"/>
      <c r="G311" s="32"/>
      <c r="H311" s="32"/>
      <c r="I311" s="32"/>
      <c r="J311" s="32"/>
      <c r="K311" s="32"/>
      <c r="L311" s="32"/>
      <c r="M311" s="32"/>
      <c r="N311" s="54"/>
      <c r="O311" s="54"/>
      <c r="P311" s="54"/>
      <c r="Q311" s="54"/>
    </row>
    <row r="312" spans="1:22">
      <c r="A312" s="53"/>
      <c r="B312" s="53"/>
      <c r="C312" s="53"/>
      <c r="D312" s="53"/>
      <c r="E312" s="53"/>
      <c r="F312" s="53"/>
      <c r="G312" s="32"/>
      <c r="H312" s="32"/>
      <c r="I312" s="32"/>
      <c r="J312" s="32"/>
      <c r="K312" s="32"/>
      <c r="L312" s="32"/>
      <c r="M312" s="32"/>
      <c r="N312" s="54"/>
      <c r="O312" s="54"/>
      <c r="P312" s="54"/>
      <c r="Q312" s="54"/>
    </row>
    <row r="313" spans="1:22">
      <c r="A313" s="53"/>
      <c r="B313" s="53"/>
      <c r="C313" s="53"/>
      <c r="D313" s="53"/>
      <c r="E313" s="53"/>
      <c r="F313" s="53"/>
      <c r="G313" s="32"/>
      <c r="H313" s="32"/>
      <c r="I313" s="32"/>
      <c r="J313" s="32"/>
      <c r="K313" s="32"/>
      <c r="L313" s="32"/>
      <c r="M313" s="32"/>
      <c r="N313" s="54"/>
      <c r="O313" s="54"/>
      <c r="P313" s="54"/>
      <c r="Q313" s="54"/>
    </row>
    <row r="314" spans="1:22">
      <c r="A314" s="53"/>
      <c r="B314" s="53"/>
      <c r="C314" s="53"/>
      <c r="D314" s="53"/>
      <c r="E314" s="53"/>
      <c r="F314" s="53"/>
      <c r="G314" s="32"/>
      <c r="H314" s="32"/>
      <c r="I314" s="32"/>
      <c r="J314" s="32"/>
      <c r="K314" s="32"/>
      <c r="L314" s="32"/>
      <c r="M314" s="32"/>
      <c r="N314" s="54"/>
      <c r="O314" s="54"/>
      <c r="P314" s="54"/>
      <c r="Q314" s="54"/>
    </row>
    <row r="315" spans="1:22">
      <c r="A315" s="53"/>
      <c r="B315" s="53"/>
      <c r="C315" s="53"/>
      <c r="D315" s="53"/>
      <c r="E315" s="53"/>
      <c r="F315" s="53"/>
      <c r="G315" s="32"/>
      <c r="H315" s="32"/>
      <c r="I315" s="32"/>
      <c r="J315" s="32"/>
      <c r="K315" s="32"/>
      <c r="L315" s="32"/>
      <c r="M315" s="32"/>
      <c r="N315" s="54"/>
      <c r="O315" s="54"/>
      <c r="P315" s="54"/>
      <c r="Q315" s="54"/>
    </row>
    <row r="316" spans="1:22">
      <c r="A316" s="53"/>
      <c r="B316" s="53"/>
      <c r="C316" s="53"/>
      <c r="D316" s="53"/>
      <c r="E316" s="53"/>
      <c r="F316" s="53"/>
      <c r="G316" s="32"/>
      <c r="H316" s="32"/>
      <c r="I316" s="32"/>
      <c r="J316" s="32"/>
      <c r="K316" s="32"/>
      <c r="L316" s="32"/>
      <c r="M316" s="32"/>
      <c r="N316" s="54"/>
      <c r="O316" s="54"/>
      <c r="P316" s="54"/>
      <c r="Q316" s="54"/>
    </row>
    <row r="317" spans="1:22">
      <c r="A317" s="53"/>
      <c r="B317" s="53"/>
      <c r="C317" s="53"/>
      <c r="D317" s="53"/>
      <c r="E317" s="53"/>
      <c r="F317" s="53"/>
      <c r="G317" s="32"/>
      <c r="H317" s="32"/>
      <c r="I317" s="32"/>
      <c r="J317" s="32"/>
      <c r="K317" s="32"/>
      <c r="L317" s="32"/>
      <c r="M317" s="32"/>
      <c r="N317" s="54"/>
      <c r="O317" s="54"/>
      <c r="P317" s="54"/>
      <c r="Q317" s="54"/>
    </row>
    <row r="318" spans="1:22">
      <c r="A318" s="53"/>
      <c r="B318" s="53"/>
      <c r="C318" s="53"/>
      <c r="D318" s="53"/>
      <c r="E318" s="53"/>
      <c r="F318" s="53"/>
      <c r="G318" s="32"/>
      <c r="H318" s="32"/>
      <c r="I318" s="32"/>
      <c r="J318" s="32"/>
      <c r="K318" s="32"/>
      <c r="L318" s="32"/>
      <c r="M318" s="32"/>
      <c r="N318" s="54"/>
      <c r="O318" s="54"/>
      <c r="P318" s="54"/>
      <c r="Q318" s="54"/>
    </row>
    <row r="319" spans="1:22">
      <c r="A319" s="53"/>
      <c r="B319" s="53"/>
      <c r="C319" s="53"/>
      <c r="D319" s="53"/>
      <c r="E319" s="53"/>
      <c r="F319" s="53"/>
      <c r="G319" s="32"/>
      <c r="H319" s="32"/>
      <c r="I319" s="32"/>
      <c r="J319" s="32"/>
      <c r="K319" s="32"/>
      <c r="L319" s="32"/>
      <c r="M319" s="32"/>
      <c r="N319" s="54"/>
      <c r="O319" s="54"/>
      <c r="P319" s="54"/>
      <c r="Q319" s="54"/>
    </row>
    <row r="320" spans="1:22">
      <c r="A320" s="53"/>
      <c r="B320" s="53"/>
      <c r="C320" s="53"/>
      <c r="D320" s="53"/>
      <c r="E320" s="53"/>
      <c r="F320" s="53"/>
      <c r="G320" s="32"/>
      <c r="H320" s="32"/>
      <c r="I320" s="32"/>
      <c r="J320" s="32"/>
      <c r="K320" s="32"/>
      <c r="L320" s="32"/>
      <c r="M320" s="32"/>
      <c r="N320" s="54"/>
      <c r="O320" s="54"/>
      <c r="P320" s="54"/>
      <c r="Q320" s="54"/>
    </row>
    <row r="321" spans="1:17">
      <c r="A321" s="53"/>
      <c r="B321" s="53"/>
      <c r="C321" s="53"/>
      <c r="D321" s="53"/>
      <c r="E321" s="53"/>
      <c r="F321" s="53"/>
      <c r="G321" s="32"/>
      <c r="H321" s="32"/>
      <c r="I321" s="32"/>
      <c r="J321" s="32"/>
      <c r="K321" s="32"/>
      <c r="L321" s="32"/>
      <c r="M321" s="32"/>
      <c r="N321" s="54"/>
      <c r="O321" s="54"/>
      <c r="P321" s="54"/>
      <c r="Q321" s="54"/>
    </row>
    <row r="322" spans="1:17">
      <c r="A322" s="53"/>
      <c r="B322" s="53"/>
      <c r="C322" s="53"/>
      <c r="D322" s="53"/>
      <c r="E322" s="53"/>
      <c r="F322" s="53"/>
      <c r="G322" s="32"/>
      <c r="H322" s="32"/>
      <c r="I322" s="32"/>
      <c r="J322" s="32"/>
      <c r="K322" s="32"/>
      <c r="L322" s="32"/>
      <c r="M322" s="32"/>
      <c r="N322" s="54"/>
      <c r="O322" s="54"/>
      <c r="P322" s="54"/>
      <c r="Q322" s="54"/>
    </row>
    <row r="323" spans="1:17">
      <c r="A323" s="53"/>
      <c r="B323" s="53"/>
      <c r="C323" s="53"/>
      <c r="D323" s="53"/>
      <c r="E323" s="53"/>
      <c r="F323" s="53"/>
      <c r="G323" s="32"/>
      <c r="H323" s="32"/>
      <c r="I323" s="32"/>
      <c r="J323" s="32"/>
      <c r="K323" s="32"/>
      <c r="L323" s="32"/>
      <c r="M323" s="32"/>
      <c r="N323" s="54"/>
      <c r="O323" s="54"/>
      <c r="P323" s="54"/>
      <c r="Q323" s="54"/>
    </row>
    <row r="324" spans="1:17">
      <c r="A324" s="53"/>
      <c r="B324" s="53"/>
      <c r="C324" s="53"/>
      <c r="D324" s="53"/>
      <c r="E324" s="53"/>
      <c r="F324" s="53"/>
      <c r="G324" s="32"/>
      <c r="H324" s="32"/>
      <c r="I324" s="32"/>
      <c r="J324" s="32"/>
      <c r="K324" s="32"/>
      <c r="L324" s="32"/>
      <c r="M324" s="32"/>
      <c r="N324" s="54"/>
      <c r="O324" s="54"/>
      <c r="P324" s="54"/>
      <c r="Q324" s="54"/>
    </row>
    <row r="325" spans="1:17">
      <c r="A325" s="53"/>
      <c r="B325" s="53"/>
      <c r="C325" s="53"/>
      <c r="D325" s="53"/>
      <c r="E325" s="53"/>
      <c r="F325" s="53"/>
      <c r="G325" s="32"/>
      <c r="H325" s="32"/>
      <c r="I325" s="32"/>
      <c r="J325" s="32"/>
      <c r="K325" s="32"/>
      <c r="L325" s="32"/>
      <c r="M325" s="32"/>
      <c r="N325" s="54"/>
      <c r="O325" s="54"/>
      <c r="P325" s="54"/>
      <c r="Q325" s="54"/>
    </row>
    <row r="326" spans="1:17">
      <c r="A326" s="53"/>
      <c r="B326" s="53"/>
      <c r="C326" s="53"/>
      <c r="D326" s="53"/>
      <c r="E326" s="53"/>
      <c r="F326" s="53"/>
      <c r="G326" s="32"/>
      <c r="H326" s="32"/>
      <c r="I326" s="32"/>
      <c r="J326" s="32"/>
      <c r="K326" s="32"/>
      <c r="L326" s="32"/>
      <c r="M326" s="32"/>
      <c r="N326" s="54"/>
      <c r="O326" s="54"/>
      <c r="P326" s="54"/>
      <c r="Q326" s="54"/>
    </row>
    <row r="327" spans="1:17">
      <c r="A327" s="53"/>
      <c r="B327" s="53"/>
      <c r="C327" s="53"/>
      <c r="D327" s="53"/>
      <c r="E327" s="53"/>
      <c r="F327" s="53"/>
      <c r="G327" s="32"/>
      <c r="H327" s="32"/>
      <c r="I327" s="32"/>
      <c r="J327" s="32"/>
      <c r="K327" s="32"/>
      <c r="L327" s="32"/>
      <c r="M327" s="32"/>
      <c r="N327" s="54"/>
      <c r="O327" s="54"/>
      <c r="P327" s="54"/>
      <c r="Q327" s="54"/>
    </row>
    <row r="328" spans="1:17">
      <c r="A328" s="53"/>
      <c r="B328" s="53"/>
      <c r="C328" s="53"/>
      <c r="D328" s="53"/>
      <c r="E328" s="53"/>
      <c r="F328" s="53"/>
      <c r="G328" s="32"/>
      <c r="H328" s="32"/>
      <c r="I328" s="32"/>
      <c r="J328" s="32"/>
      <c r="K328" s="32"/>
      <c r="L328" s="32"/>
      <c r="M328" s="32"/>
      <c r="N328" s="54"/>
      <c r="O328" s="54"/>
      <c r="P328" s="54"/>
      <c r="Q328" s="54"/>
    </row>
    <row r="329" spans="1:17">
      <c r="A329" s="53"/>
      <c r="B329" s="53"/>
      <c r="C329" s="53"/>
      <c r="D329" s="53"/>
      <c r="E329" s="53"/>
      <c r="F329" s="53"/>
      <c r="G329" s="32"/>
      <c r="H329" s="32"/>
      <c r="I329" s="32"/>
      <c r="J329" s="32"/>
      <c r="K329" s="32"/>
      <c r="L329" s="32"/>
      <c r="M329" s="32"/>
      <c r="N329" s="54"/>
      <c r="O329" s="54"/>
      <c r="P329" s="54"/>
      <c r="Q329" s="54"/>
    </row>
    <row r="330" spans="1:17">
      <c r="A330" s="53"/>
      <c r="B330" s="53"/>
      <c r="C330" s="53"/>
      <c r="D330" s="53"/>
      <c r="E330" s="53"/>
      <c r="F330" s="53"/>
      <c r="G330" s="32"/>
      <c r="H330" s="32"/>
      <c r="I330" s="32"/>
      <c r="J330" s="32"/>
      <c r="K330" s="32"/>
      <c r="L330" s="32"/>
      <c r="M330" s="32"/>
      <c r="N330" s="54"/>
      <c r="O330" s="54"/>
      <c r="P330" s="54"/>
      <c r="Q330" s="54"/>
    </row>
    <row r="331" spans="1:17">
      <c r="A331" s="53"/>
      <c r="B331" s="53"/>
      <c r="C331" s="53"/>
      <c r="D331" s="53"/>
      <c r="E331" s="53"/>
      <c r="F331" s="53"/>
      <c r="G331" s="32"/>
      <c r="H331" s="32"/>
      <c r="I331" s="32"/>
      <c r="J331" s="32"/>
      <c r="K331" s="32"/>
      <c r="L331" s="32"/>
      <c r="M331" s="32"/>
      <c r="N331" s="54"/>
      <c r="O331" s="54"/>
      <c r="P331" s="54"/>
      <c r="Q331" s="54"/>
    </row>
    <row r="332" spans="1:17">
      <c r="A332" s="53"/>
      <c r="B332" s="53"/>
      <c r="C332" s="53"/>
      <c r="D332" s="53"/>
      <c r="E332" s="53"/>
      <c r="F332" s="53"/>
      <c r="G332" s="32"/>
      <c r="H332" s="32"/>
      <c r="I332" s="32"/>
      <c r="J332" s="32"/>
      <c r="K332" s="32"/>
      <c r="L332" s="32"/>
      <c r="M332" s="32"/>
      <c r="N332" s="54"/>
      <c r="O332" s="54"/>
      <c r="P332" s="54"/>
      <c r="Q332" s="54"/>
    </row>
    <row r="333" spans="1:17">
      <c r="A333" s="53"/>
      <c r="B333" s="53"/>
      <c r="C333" s="53"/>
      <c r="D333" s="53"/>
      <c r="E333" s="53"/>
      <c r="F333" s="53"/>
      <c r="G333" s="32"/>
      <c r="H333" s="32"/>
      <c r="I333" s="32"/>
      <c r="J333" s="32"/>
      <c r="K333" s="32"/>
      <c r="L333" s="32"/>
      <c r="M333" s="32"/>
      <c r="N333" s="54"/>
      <c r="O333" s="54"/>
      <c r="P333" s="54"/>
      <c r="Q333" s="54"/>
    </row>
    <row r="334" spans="1:17">
      <c r="A334" s="53"/>
      <c r="B334" s="53"/>
      <c r="C334" s="53"/>
      <c r="D334" s="53"/>
      <c r="E334" s="53"/>
      <c r="F334" s="53"/>
      <c r="G334" s="32"/>
      <c r="H334" s="32"/>
      <c r="I334" s="32"/>
      <c r="J334" s="32"/>
      <c r="K334" s="32"/>
      <c r="L334" s="32"/>
      <c r="M334" s="32"/>
      <c r="N334" s="54"/>
      <c r="O334" s="54"/>
      <c r="P334" s="54"/>
      <c r="Q334" s="54"/>
    </row>
    <row r="335" spans="1:17">
      <c r="A335" s="53"/>
      <c r="B335" s="53"/>
      <c r="C335" s="53"/>
      <c r="D335" s="53"/>
      <c r="E335" s="53"/>
      <c r="F335" s="53"/>
      <c r="G335" s="32"/>
      <c r="H335" s="32"/>
      <c r="I335" s="32"/>
      <c r="J335" s="32"/>
      <c r="K335" s="32"/>
      <c r="L335" s="32"/>
      <c r="M335" s="32"/>
      <c r="N335" s="54"/>
      <c r="O335" s="54"/>
      <c r="P335" s="54"/>
      <c r="Q335" s="54"/>
    </row>
    <row r="336" spans="1:17">
      <c r="A336" s="53"/>
      <c r="B336" s="53"/>
      <c r="C336" s="53"/>
      <c r="D336" s="53"/>
      <c r="E336" s="53"/>
      <c r="F336" s="53"/>
      <c r="G336" s="32"/>
      <c r="H336" s="32"/>
      <c r="I336" s="32"/>
      <c r="J336" s="32"/>
      <c r="K336" s="32"/>
      <c r="L336" s="32"/>
      <c r="M336" s="32"/>
      <c r="N336" s="54"/>
      <c r="O336" s="54"/>
      <c r="P336" s="54"/>
      <c r="Q336" s="54"/>
    </row>
    <row r="337" spans="1:17">
      <c r="A337" s="53"/>
      <c r="B337" s="53"/>
      <c r="C337" s="53"/>
      <c r="D337" s="53"/>
      <c r="E337" s="53"/>
      <c r="F337" s="53"/>
      <c r="G337" s="32"/>
      <c r="H337" s="32"/>
      <c r="I337" s="32"/>
      <c r="J337" s="32"/>
      <c r="K337" s="32"/>
      <c r="L337" s="32"/>
      <c r="M337" s="32"/>
      <c r="N337" s="54"/>
      <c r="O337" s="54"/>
      <c r="P337" s="54"/>
      <c r="Q337" s="54"/>
    </row>
    <row r="338" spans="1:17">
      <c r="A338" s="53"/>
      <c r="B338" s="53"/>
      <c r="C338" s="53"/>
      <c r="D338" s="53"/>
      <c r="E338" s="53"/>
      <c r="F338" s="53"/>
      <c r="G338" s="32"/>
      <c r="H338" s="32"/>
      <c r="I338" s="32"/>
      <c r="J338" s="32"/>
      <c r="K338" s="32"/>
      <c r="L338" s="32"/>
      <c r="M338" s="32"/>
      <c r="N338" s="54"/>
      <c r="O338" s="54"/>
      <c r="P338" s="54"/>
      <c r="Q338" s="54"/>
    </row>
    <row r="339" spans="1:17">
      <c r="A339" s="53"/>
      <c r="B339" s="53"/>
      <c r="C339" s="53"/>
      <c r="D339" s="53"/>
      <c r="E339" s="53"/>
      <c r="F339" s="53"/>
      <c r="G339" s="32"/>
      <c r="H339" s="32"/>
      <c r="I339" s="32"/>
      <c r="J339" s="32"/>
      <c r="K339" s="32"/>
      <c r="L339" s="32"/>
      <c r="M339" s="32"/>
      <c r="N339" s="54"/>
      <c r="O339" s="54"/>
      <c r="P339" s="54"/>
      <c r="Q339" s="54"/>
    </row>
    <row r="340" spans="1:17">
      <c r="A340" s="53"/>
      <c r="B340" s="53"/>
      <c r="C340" s="53"/>
      <c r="D340" s="53"/>
      <c r="E340" s="53"/>
      <c r="F340" s="53"/>
      <c r="G340" s="32"/>
      <c r="H340" s="32"/>
      <c r="I340" s="32"/>
      <c r="J340" s="32"/>
      <c r="K340" s="32"/>
      <c r="L340" s="32"/>
      <c r="M340" s="32"/>
      <c r="N340" s="54"/>
      <c r="O340" s="54"/>
      <c r="P340" s="54"/>
      <c r="Q340" s="54"/>
    </row>
    <row r="341" spans="1:17">
      <c r="A341" s="53"/>
      <c r="B341" s="53"/>
      <c r="C341" s="53"/>
      <c r="D341" s="53"/>
      <c r="E341" s="53"/>
      <c r="F341" s="53"/>
      <c r="G341" s="32"/>
      <c r="H341" s="32"/>
      <c r="I341" s="32"/>
      <c r="J341" s="32"/>
      <c r="K341" s="32"/>
      <c r="L341" s="32"/>
      <c r="M341" s="32"/>
      <c r="N341" s="54"/>
      <c r="O341" s="54"/>
      <c r="P341" s="54"/>
      <c r="Q341" s="54"/>
    </row>
    <row r="342" spans="1:17">
      <c r="A342" s="53"/>
      <c r="B342" s="53"/>
      <c r="C342" s="53"/>
      <c r="D342" s="53"/>
      <c r="E342" s="53"/>
      <c r="F342" s="53"/>
      <c r="G342" s="32"/>
      <c r="H342" s="32"/>
      <c r="I342" s="32"/>
      <c r="J342" s="32"/>
      <c r="K342" s="32"/>
      <c r="L342" s="32"/>
      <c r="M342" s="32"/>
      <c r="N342" s="54"/>
      <c r="O342" s="54"/>
      <c r="P342" s="54"/>
      <c r="Q342" s="54"/>
    </row>
    <row r="343" spans="1:17">
      <c r="A343" s="53"/>
      <c r="B343" s="53"/>
      <c r="C343" s="53"/>
      <c r="D343" s="53"/>
      <c r="E343" s="53"/>
      <c r="F343" s="53"/>
      <c r="G343" s="32"/>
      <c r="H343" s="32"/>
      <c r="I343" s="32"/>
      <c r="J343" s="32"/>
      <c r="K343" s="32"/>
      <c r="L343" s="32"/>
      <c r="M343" s="32"/>
      <c r="N343" s="54"/>
      <c r="O343" s="54"/>
      <c r="P343" s="54"/>
      <c r="Q343" s="54"/>
    </row>
    <row r="344" spans="1:17">
      <c r="A344" s="53"/>
      <c r="B344" s="53"/>
      <c r="C344" s="53"/>
      <c r="D344" s="53"/>
      <c r="E344" s="53"/>
      <c r="F344" s="53"/>
      <c r="G344" s="32"/>
      <c r="H344" s="32"/>
      <c r="I344" s="32"/>
      <c r="J344" s="32"/>
      <c r="K344" s="32"/>
      <c r="L344" s="32"/>
      <c r="M344" s="32"/>
      <c r="N344" s="54"/>
      <c r="O344" s="54"/>
      <c r="P344" s="54"/>
      <c r="Q344" s="54"/>
    </row>
    <row r="345" spans="1:17">
      <c r="A345" s="53"/>
      <c r="B345" s="53"/>
      <c r="C345" s="53"/>
      <c r="D345" s="53"/>
      <c r="E345" s="53"/>
      <c r="F345" s="53"/>
      <c r="G345" s="32"/>
      <c r="H345" s="32"/>
      <c r="I345" s="32"/>
      <c r="J345" s="32"/>
      <c r="K345" s="32"/>
      <c r="L345" s="32"/>
      <c r="M345" s="32"/>
      <c r="N345" s="54"/>
      <c r="O345" s="54"/>
      <c r="P345" s="54"/>
      <c r="Q345" s="54"/>
    </row>
    <row r="346" spans="1:17">
      <c r="A346" s="53"/>
      <c r="B346" s="53"/>
      <c r="C346" s="53"/>
      <c r="D346" s="53"/>
      <c r="E346" s="53"/>
      <c r="F346" s="53"/>
      <c r="G346" s="32"/>
      <c r="H346" s="32"/>
      <c r="I346" s="32"/>
      <c r="J346" s="32"/>
      <c r="K346" s="32"/>
      <c r="L346" s="32"/>
      <c r="M346" s="32"/>
      <c r="N346" s="54"/>
      <c r="O346" s="54"/>
      <c r="P346" s="54"/>
      <c r="Q346" s="54"/>
    </row>
    <row r="347" spans="1:17">
      <c r="A347" s="53"/>
      <c r="B347" s="53"/>
      <c r="C347" s="53"/>
      <c r="D347" s="53"/>
      <c r="E347" s="53"/>
      <c r="F347" s="53"/>
      <c r="G347" s="32"/>
      <c r="H347" s="32"/>
      <c r="I347" s="32"/>
      <c r="J347" s="32"/>
      <c r="K347" s="32"/>
      <c r="L347" s="32"/>
      <c r="M347" s="32"/>
      <c r="N347" s="54"/>
      <c r="O347" s="54"/>
      <c r="P347" s="54"/>
      <c r="Q347" s="54"/>
    </row>
    <row r="348" spans="1:17">
      <c r="A348" s="53"/>
      <c r="B348" s="53"/>
      <c r="C348" s="53"/>
      <c r="D348" s="53"/>
      <c r="E348" s="53"/>
      <c r="F348" s="53"/>
      <c r="G348" s="32"/>
      <c r="H348" s="32"/>
      <c r="I348" s="32"/>
      <c r="J348" s="32"/>
      <c r="K348" s="32"/>
      <c r="L348" s="32"/>
      <c r="M348" s="32"/>
      <c r="N348" s="54"/>
      <c r="O348" s="54"/>
      <c r="P348" s="54"/>
      <c r="Q348" s="54"/>
    </row>
    <row r="349" spans="1:17">
      <c r="A349" s="53"/>
      <c r="B349" s="53"/>
      <c r="C349" s="53"/>
      <c r="D349" s="53"/>
      <c r="E349" s="53"/>
      <c r="F349" s="53"/>
      <c r="G349" s="32"/>
      <c r="H349" s="32"/>
      <c r="I349" s="32"/>
      <c r="J349" s="32"/>
      <c r="K349" s="32"/>
      <c r="L349" s="32"/>
      <c r="M349" s="32"/>
      <c r="N349" s="54"/>
      <c r="O349" s="54"/>
      <c r="P349" s="54"/>
      <c r="Q349" s="54"/>
    </row>
    <row r="350" spans="1:17">
      <c r="A350" s="53"/>
      <c r="B350" s="53"/>
      <c r="C350" s="53"/>
      <c r="D350" s="53"/>
      <c r="E350" s="53"/>
      <c r="F350" s="53"/>
      <c r="G350" s="32"/>
      <c r="H350" s="32"/>
      <c r="I350" s="32"/>
      <c r="J350" s="32"/>
      <c r="K350" s="32"/>
      <c r="L350" s="32"/>
      <c r="M350" s="32"/>
      <c r="N350" s="54"/>
      <c r="O350" s="54"/>
      <c r="P350" s="54"/>
      <c r="Q350" s="54"/>
    </row>
    <row r="351" spans="1:17">
      <c r="A351" s="53"/>
      <c r="B351" s="53"/>
      <c r="C351" s="53"/>
      <c r="D351" s="53"/>
      <c r="E351" s="53"/>
      <c r="F351" s="53"/>
      <c r="G351" s="32"/>
      <c r="H351" s="32"/>
      <c r="I351" s="32"/>
      <c r="J351" s="32"/>
      <c r="K351" s="32"/>
      <c r="L351" s="32"/>
      <c r="M351" s="32"/>
      <c r="N351" s="54"/>
      <c r="O351" s="54"/>
      <c r="P351" s="54"/>
      <c r="Q351" s="54"/>
    </row>
    <row r="352" spans="1:17">
      <c r="A352" s="53"/>
      <c r="B352" s="53"/>
      <c r="C352" s="53"/>
      <c r="D352" s="53"/>
      <c r="E352" s="53"/>
      <c r="F352" s="53"/>
      <c r="G352" s="32"/>
      <c r="H352" s="32"/>
      <c r="I352" s="32"/>
      <c r="J352" s="32"/>
      <c r="K352" s="32"/>
      <c r="L352" s="32"/>
      <c r="M352" s="32"/>
      <c r="N352" s="54"/>
      <c r="O352" s="54"/>
      <c r="P352" s="54"/>
      <c r="Q352" s="54"/>
    </row>
    <row r="353" spans="1:17">
      <c r="A353" s="53"/>
      <c r="B353" s="53"/>
      <c r="C353" s="53"/>
      <c r="D353" s="53"/>
      <c r="E353" s="53"/>
      <c r="F353" s="53"/>
      <c r="G353" s="32"/>
      <c r="H353" s="32"/>
      <c r="I353" s="32"/>
      <c r="J353" s="32"/>
      <c r="K353" s="32"/>
      <c r="L353" s="32"/>
      <c r="M353" s="32"/>
      <c r="N353" s="54"/>
      <c r="O353" s="54"/>
      <c r="P353" s="54"/>
      <c r="Q353" s="54"/>
    </row>
    <row r="354" spans="1:17">
      <c r="A354" s="53"/>
      <c r="B354" s="53"/>
      <c r="C354" s="53"/>
      <c r="D354" s="53"/>
      <c r="E354" s="53"/>
      <c r="F354" s="53"/>
      <c r="G354" s="32"/>
      <c r="H354" s="32"/>
      <c r="I354" s="32"/>
      <c r="J354" s="32"/>
      <c r="K354" s="32"/>
      <c r="L354" s="32"/>
      <c r="M354" s="32"/>
      <c r="N354" s="54"/>
      <c r="O354" s="54"/>
      <c r="P354" s="54"/>
      <c r="Q354" s="54"/>
    </row>
    <row r="355" spans="1:17">
      <c r="A355" s="53"/>
      <c r="B355" s="53"/>
      <c r="C355" s="53"/>
      <c r="D355" s="53"/>
      <c r="E355" s="53"/>
      <c r="F355" s="53"/>
      <c r="G355" s="32"/>
      <c r="H355" s="32"/>
      <c r="I355" s="32"/>
      <c r="J355" s="32"/>
      <c r="K355" s="32"/>
      <c r="L355" s="32"/>
      <c r="M355" s="32"/>
      <c r="N355" s="54"/>
      <c r="O355" s="54"/>
      <c r="P355" s="54"/>
      <c r="Q355" s="54"/>
    </row>
    <row r="356" spans="1:17">
      <c r="A356" s="53"/>
      <c r="B356" s="53"/>
      <c r="C356" s="53"/>
      <c r="D356" s="53"/>
      <c r="E356" s="53"/>
      <c r="F356" s="53"/>
      <c r="G356" s="32"/>
      <c r="H356" s="32"/>
      <c r="I356" s="32"/>
      <c r="J356" s="32"/>
      <c r="K356" s="32"/>
      <c r="L356" s="32"/>
      <c r="M356" s="32"/>
      <c r="N356" s="54"/>
      <c r="O356" s="54"/>
      <c r="P356" s="54"/>
      <c r="Q356" s="54"/>
    </row>
    <row r="357" spans="1:17">
      <c r="A357" s="53"/>
      <c r="B357" s="53"/>
      <c r="C357" s="53"/>
      <c r="D357" s="53"/>
      <c r="E357" s="53"/>
      <c r="F357" s="53"/>
      <c r="G357" s="32"/>
      <c r="H357" s="32"/>
      <c r="I357" s="32"/>
      <c r="J357" s="32"/>
      <c r="K357" s="32"/>
      <c r="L357" s="32"/>
      <c r="M357" s="32"/>
      <c r="N357" s="54"/>
      <c r="O357" s="54"/>
      <c r="P357" s="54"/>
      <c r="Q357" s="54"/>
    </row>
    <row r="358" spans="1:17">
      <c r="A358" s="53"/>
      <c r="B358" s="53"/>
      <c r="C358" s="53"/>
      <c r="D358" s="53"/>
      <c r="E358" s="53"/>
      <c r="F358" s="53"/>
      <c r="G358" s="32"/>
      <c r="H358" s="32"/>
      <c r="I358" s="32"/>
      <c r="J358" s="32"/>
      <c r="K358" s="32"/>
      <c r="L358" s="32"/>
      <c r="M358" s="32"/>
      <c r="N358" s="54"/>
      <c r="O358" s="54"/>
      <c r="P358" s="54"/>
      <c r="Q358" s="54"/>
    </row>
    <row r="359" spans="1:17">
      <c r="A359" s="53"/>
      <c r="B359" s="53"/>
      <c r="C359" s="53"/>
      <c r="D359" s="53"/>
      <c r="E359" s="53"/>
      <c r="F359" s="53"/>
      <c r="G359" s="32"/>
      <c r="H359" s="32"/>
      <c r="I359" s="32"/>
      <c r="J359" s="32"/>
      <c r="K359" s="32"/>
      <c r="L359" s="32"/>
      <c r="M359" s="32"/>
      <c r="N359" s="54"/>
      <c r="O359" s="54"/>
      <c r="P359" s="54"/>
      <c r="Q359" s="54"/>
    </row>
    <row r="360" spans="1:17">
      <c r="A360" s="53"/>
      <c r="B360" s="53"/>
      <c r="C360" s="53"/>
      <c r="D360" s="53"/>
      <c r="E360" s="53"/>
      <c r="F360" s="53"/>
      <c r="G360" s="32"/>
      <c r="H360" s="32"/>
      <c r="I360" s="32"/>
      <c r="J360" s="32"/>
      <c r="K360" s="32"/>
      <c r="L360" s="32"/>
      <c r="M360" s="32"/>
      <c r="N360" s="54"/>
      <c r="O360" s="54"/>
      <c r="P360" s="54"/>
      <c r="Q360" s="54"/>
    </row>
    <row r="361" spans="1:17">
      <c r="A361" s="53"/>
      <c r="B361" s="53"/>
      <c r="C361" s="53"/>
      <c r="D361" s="53"/>
      <c r="E361" s="53"/>
      <c r="F361" s="53"/>
      <c r="G361" s="32"/>
      <c r="H361" s="32"/>
      <c r="I361" s="32"/>
      <c r="J361" s="32"/>
      <c r="K361" s="32"/>
      <c r="L361" s="32"/>
      <c r="M361" s="32"/>
      <c r="N361" s="54"/>
      <c r="O361" s="54"/>
      <c r="P361" s="54"/>
      <c r="Q361" s="54"/>
    </row>
    <row r="362" spans="1:17">
      <c r="A362" s="53"/>
      <c r="B362" s="53"/>
      <c r="C362" s="53"/>
      <c r="D362" s="53"/>
      <c r="E362" s="53"/>
      <c r="F362" s="53"/>
      <c r="G362" s="32"/>
      <c r="H362" s="32"/>
      <c r="I362" s="32"/>
      <c r="J362" s="32"/>
      <c r="K362" s="32"/>
      <c r="L362" s="32"/>
      <c r="M362" s="32"/>
      <c r="N362" s="54"/>
      <c r="O362" s="54"/>
      <c r="P362" s="54"/>
      <c r="Q362" s="54"/>
    </row>
    <row r="363" spans="1:17">
      <c r="A363" s="53"/>
      <c r="B363" s="53"/>
      <c r="C363" s="53"/>
      <c r="D363" s="53"/>
      <c r="E363" s="53"/>
      <c r="F363" s="53"/>
      <c r="G363" s="32"/>
      <c r="H363" s="32"/>
      <c r="I363" s="32"/>
      <c r="J363" s="32"/>
      <c r="K363" s="32"/>
      <c r="L363" s="32"/>
      <c r="M363" s="32"/>
      <c r="N363" s="54"/>
      <c r="O363" s="54"/>
      <c r="P363" s="54"/>
      <c r="Q363" s="54"/>
    </row>
    <row r="364" spans="1:17">
      <c r="A364" s="53"/>
      <c r="B364" s="53"/>
      <c r="C364" s="53"/>
      <c r="D364" s="53"/>
      <c r="E364" s="53"/>
      <c r="F364" s="53"/>
      <c r="G364" s="32"/>
      <c r="H364" s="32"/>
      <c r="I364" s="32"/>
      <c r="J364" s="32"/>
      <c r="K364" s="32"/>
      <c r="L364" s="32"/>
      <c r="M364" s="32"/>
      <c r="N364" s="54"/>
      <c r="O364" s="54"/>
      <c r="P364" s="54"/>
      <c r="Q364" s="54"/>
    </row>
    <row r="365" spans="1:17">
      <c r="A365" s="53"/>
      <c r="B365" s="53"/>
      <c r="C365" s="53"/>
      <c r="D365" s="53"/>
      <c r="E365" s="53"/>
      <c r="F365" s="53"/>
      <c r="G365" s="32"/>
      <c r="H365" s="32"/>
      <c r="I365" s="32"/>
      <c r="J365" s="32"/>
      <c r="K365" s="32"/>
      <c r="L365" s="32"/>
      <c r="M365" s="32"/>
      <c r="N365" s="54"/>
      <c r="O365" s="54"/>
      <c r="P365" s="54"/>
      <c r="Q365" s="54"/>
    </row>
    <row r="366" spans="1:17">
      <c r="A366" s="53"/>
      <c r="B366" s="53"/>
      <c r="C366" s="53"/>
      <c r="D366" s="53"/>
      <c r="E366" s="53"/>
      <c r="F366" s="53"/>
      <c r="G366" s="32"/>
      <c r="H366" s="32"/>
      <c r="I366" s="32"/>
      <c r="J366" s="32"/>
      <c r="K366" s="32"/>
      <c r="L366" s="32"/>
      <c r="M366" s="32"/>
      <c r="N366" s="54"/>
      <c r="O366" s="54"/>
      <c r="P366" s="54"/>
      <c r="Q366" s="54"/>
    </row>
    <row r="367" spans="1:17">
      <c r="A367" s="53"/>
      <c r="B367" s="53"/>
      <c r="C367" s="53"/>
      <c r="D367" s="53"/>
      <c r="E367" s="53"/>
      <c r="F367" s="53"/>
      <c r="G367" s="32"/>
      <c r="H367" s="32"/>
      <c r="I367" s="32"/>
      <c r="J367" s="32"/>
      <c r="K367" s="32"/>
      <c r="L367" s="32"/>
      <c r="M367" s="32"/>
      <c r="N367" s="54"/>
      <c r="O367" s="54"/>
      <c r="P367" s="54"/>
      <c r="Q367" s="54"/>
    </row>
    <row r="368" spans="1:17">
      <c r="A368" s="53"/>
      <c r="B368" s="53"/>
      <c r="C368" s="53"/>
      <c r="D368" s="53"/>
      <c r="E368" s="53"/>
      <c r="F368" s="53"/>
      <c r="G368" s="32"/>
      <c r="H368" s="32"/>
      <c r="I368" s="32"/>
      <c r="J368" s="32"/>
      <c r="K368" s="32"/>
      <c r="L368" s="32"/>
      <c r="M368" s="32"/>
      <c r="N368" s="54"/>
      <c r="O368" s="54"/>
      <c r="P368" s="54"/>
      <c r="Q368" s="54"/>
    </row>
    <row r="369" spans="1:31">
      <c r="A369" s="53"/>
      <c r="B369" s="53"/>
      <c r="C369" s="53"/>
      <c r="D369" s="53"/>
      <c r="E369" s="53"/>
      <c r="F369" s="53"/>
      <c r="G369" s="32"/>
      <c r="H369" s="32"/>
      <c r="I369" s="32"/>
      <c r="J369" s="32"/>
      <c r="K369" s="32"/>
      <c r="L369" s="32"/>
      <c r="M369" s="32"/>
      <c r="N369" s="54"/>
      <c r="O369" s="54"/>
      <c r="P369" s="54"/>
      <c r="Q369" s="54"/>
    </row>
    <row r="370" spans="1:3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34"/>
      <c r="Y370" s="34"/>
      <c r="Z370" s="34"/>
      <c r="AA370" s="34"/>
      <c r="AB370" s="34"/>
      <c r="AC370" s="52"/>
      <c r="AD370" s="52"/>
      <c r="AE370" s="52"/>
    </row>
    <row r="371" spans="1:3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</row>
    <row r="372" spans="1:3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</row>
    <row r="373" spans="1:3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</row>
    <row r="374" spans="1:3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</row>
    <row r="375" spans="1:3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</row>
    <row r="377" spans="1:3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</row>
    <row r="378" spans="1:31">
      <c r="A378" s="53"/>
      <c r="B378" s="53"/>
      <c r="C378" s="53"/>
      <c r="D378" s="53"/>
      <c r="E378" s="32"/>
      <c r="F378" s="32"/>
      <c r="G378" s="32"/>
      <c r="H378" s="32"/>
      <c r="I378" s="32"/>
      <c r="J378" s="32"/>
      <c r="K378" s="32"/>
      <c r="L378" s="32"/>
      <c r="M378" s="54"/>
      <c r="N378" s="54"/>
      <c r="O378" s="54"/>
      <c r="P378" s="54"/>
    </row>
    <row r="379" spans="1:31">
      <c r="A379" s="53"/>
      <c r="B379" s="53"/>
      <c r="C379" s="53"/>
      <c r="D379" s="53"/>
      <c r="E379" s="32"/>
      <c r="F379" s="32"/>
      <c r="G379" s="32"/>
      <c r="H379" s="32"/>
      <c r="I379" s="32"/>
      <c r="J379" s="32"/>
      <c r="K379" s="32"/>
      <c r="L379" s="32"/>
      <c r="M379" s="54"/>
      <c r="N379" s="54"/>
      <c r="O379" s="54"/>
      <c r="P379" s="54"/>
    </row>
    <row r="380" spans="1:31">
      <c r="A380" s="53"/>
      <c r="B380" s="53"/>
      <c r="C380" s="53"/>
      <c r="D380" s="53"/>
      <c r="E380" s="32"/>
      <c r="F380" s="32"/>
      <c r="G380" s="32"/>
      <c r="H380" s="32"/>
      <c r="I380" s="32"/>
      <c r="J380" s="32"/>
      <c r="K380" s="32"/>
      <c r="L380" s="32"/>
      <c r="M380" s="54"/>
      <c r="N380" s="54"/>
      <c r="O380" s="54"/>
      <c r="P380" s="54"/>
    </row>
    <row r="381" spans="1:31">
      <c r="A381" s="53"/>
      <c r="B381" s="53"/>
      <c r="C381" s="53"/>
      <c r="D381" s="53"/>
      <c r="E381" s="32"/>
      <c r="F381" s="32"/>
      <c r="G381" s="32"/>
      <c r="H381" s="32"/>
      <c r="I381" s="32"/>
      <c r="J381" s="32"/>
      <c r="K381" s="32"/>
      <c r="L381" s="32"/>
      <c r="M381" s="54"/>
      <c r="N381" s="54"/>
      <c r="O381" s="54"/>
      <c r="P381" s="54"/>
    </row>
    <row r="382" spans="1:31">
      <c r="A382" s="53"/>
      <c r="B382" s="53"/>
      <c r="C382" s="53"/>
      <c r="D382" s="53"/>
      <c r="E382" s="32"/>
      <c r="F382" s="32"/>
      <c r="G382" s="32"/>
      <c r="H382" s="32"/>
      <c r="I382" s="32"/>
      <c r="J382" s="32"/>
      <c r="K382" s="32"/>
      <c r="L382" s="32"/>
      <c r="M382" s="54"/>
      <c r="N382" s="54"/>
      <c r="O382" s="54"/>
      <c r="P382" s="54"/>
    </row>
    <row r="383" spans="1:31">
      <c r="A383" s="53"/>
      <c r="B383" s="53"/>
      <c r="C383" s="53"/>
      <c r="D383" s="53"/>
      <c r="E383" s="32"/>
      <c r="F383" s="32"/>
      <c r="G383" s="32"/>
      <c r="H383" s="32"/>
      <c r="I383" s="32"/>
      <c r="J383" s="32"/>
      <c r="K383" s="32"/>
      <c r="L383" s="32"/>
      <c r="M383" s="54"/>
      <c r="N383" s="54"/>
      <c r="O383" s="54"/>
      <c r="P383" s="54"/>
    </row>
    <row r="384" spans="1:31">
      <c r="A384" s="53"/>
      <c r="B384" s="53"/>
      <c r="C384" s="53"/>
      <c r="D384" s="53"/>
      <c r="E384" s="32"/>
      <c r="F384" s="32"/>
      <c r="G384" s="32"/>
      <c r="H384" s="32"/>
      <c r="I384" s="32"/>
      <c r="J384" s="32"/>
      <c r="K384" s="32"/>
      <c r="L384" s="32"/>
      <c r="M384" s="54"/>
      <c r="N384" s="54"/>
      <c r="O384" s="54"/>
      <c r="P384" s="54"/>
    </row>
    <row r="385" spans="1:16">
      <c r="A385" s="53"/>
      <c r="B385" s="53"/>
      <c r="C385" s="53"/>
      <c r="D385" s="53"/>
      <c r="E385" s="32"/>
      <c r="F385" s="32"/>
      <c r="G385" s="32"/>
      <c r="H385" s="32"/>
      <c r="I385" s="32"/>
      <c r="J385" s="32"/>
      <c r="K385" s="32"/>
      <c r="L385" s="32"/>
      <c r="M385" s="54"/>
      <c r="N385" s="54"/>
      <c r="O385" s="54"/>
      <c r="P385" s="54"/>
    </row>
    <row r="386" spans="1:16">
      <c r="A386" s="53"/>
      <c r="B386" s="53"/>
      <c r="C386" s="53"/>
      <c r="D386" s="53"/>
      <c r="E386" s="32"/>
      <c r="F386" s="32"/>
      <c r="G386" s="32"/>
      <c r="H386" s="32"/>
      <c r="I386" s="32"/>
      <c r="J386" s="32"/>
      <c r="K386" s="32"/>
      <c r="L386" s="32"/>
      <c r="M386" s="54"/>
      <c r="N386" s="54"/>
      <c r="O386" s="54"/>
      <c r="P386" s="54"/>
    </row>
  </sheetData>
  <pageMargins left="0.57999999999999996" right="0.2" top="0.75" bottom="0.75" header="0.3" footer="0.3"/>
  <pageSetup scale="88" fitToWidth="0" fitToHeight="0" orientation="portrait" r:id="rId1"/>
  <headerFooter>
    <oddHeader>&amp;C% Solids Chart</oddHeader>
  </headerFooter>
  <rowBreaks count="3" manualBreakCount="3">
    <brk id="121" max="10" man="1"/>
    <brk id="181" max="10" man="1"/>
    <brk id="241" max="10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Conversion Worksheet</vt:lpstr>
      <vt:lpstr>% Solids Chart</vt:lpstr>
      <vt:lpstr>'% Solids Chart'!Print_Area</vt:lpstr>
      <vt:lpstr>'Conversion Worksheet'!Print_Area</vt:lpstr>
      <vt:lpstr>'% Solids Chart'!Print_Titles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Mauck</dc:creator>
  <cp:lastModifiedBy>mhogan</cp:lastModifiedBy>
  <cp:lastPrinted>2017-09-15T12:34:57Z</cp:lastPrinted>
  <dcterms:created xsi:type="dcterms:W3CDTF">2017-01-07T01:22:45Z</dcterms:created>
  <dcterms:modified xsi:type="dcterms:W3CDTF">2017-09-23T14:24:27Z</dcterms:modified>
</cp:coreProperties>
</file>